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IPARK\01-Con\BLANK-BOQ\"/>
    </mc:Choice>
  </mc:AlternateContent>
  <xr:revisionPtr revIDLastSave="0" documentId="13_ncr:1_{CA4B5C66-91C2-42F5-838A-AFCA8EAAC559}" xr6:coauthVersionLast="46" xr6:coauthVersionMax="46" xr10:uidLastSave="{00000000-0000-0000-0000-000000000000}"/>
  <bookViews>
    <workbookView xWindow="0" yWindow="0" windowWidth="28800" windowHeight="15600" tabRatio="891" xr2:uid="{00000000-000D-0000-FFFF-FFFF00000000}"/>
  </bookViews>
  <sheets>
    <sheet name="แบบ ปร.4 SN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#REF!</definedName>
    <definedName name="\b">#N/A</definedName>
    <definedName name="\c">#REF!</definedName>
    <definedName name="\d">'[1]SAN REDUCED 1'!#REF!</definedName>
    <definedName name="\e">#N/A</definedName>
    <definedName name="\f">#REF!</definedName>
    <definedName name="\h">#REF!</definedName>
    <definedName name="\i">#N/A</definedName>
    <definedName name="\j">#N/A</definedName>
    <definedName name="\k">#N/A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>#REF!</definedName>
    <definedName name="\s">#REF!</definedName>
    <definedName name="\t">#N/A</definedName>
    <definedName name="\u">#N/A</definedName>
    <definedName name="\w">#N/A</definedName>
    <definedName name="\x">#REF!</definedName>
    <definedName name="\z">#N/A</definedName>
    <definedName name="____str1">#REF!</definedName>
    <definedName name="____str2">#REF!</definedName>
    <definedName name="____str3">#REF!</definedName>
    <definedName name="___day8">#REF!</definedName>
    <definedName name="___DOO1">#REF!</definedName>
    <definedName name="___str1">#REF!</definedName>
    <definedName name="___str2">#REF!</definedName>
    <definedName name="___str3">#REF!</definedName>
    <definedName name="___WIN1">#REF!</definedName>
    <definedName name="__123Graph_D" hidden="1">[2]FR!#REF!</definedName>
    <definedName name="__2222">#REF!</definedName>
    <definedName name="__day1">#REF!</definedName>
    <definedName name="__day10">#REF!</definedName>
    <definedName name="__day11">#REF!</definedName>
    <definedName name="__day12">#REF!</definedName>
    <definedName name="__day13">#REF!</definedName>
    <definedName name="__day19">#REF!</definedName>
    <definedName name="__day2">#REF!</definedName>
    <definedName name="__day3">#REF!</definedName>
    <definedName name="__day4">#REF!</definedName>
    <definedName name="__day5">#REF!</definedName>
    <definedName name="__day6">#REF!</definedName>
    <definedName name="__day7">#REF!</definedName>
    <definedName name="__day9">#REF!</definedName>
    <definedName name="__DOO1">#REF!</definedName>
    <definedName name="__R__P_BS_ยอดเง">#N/A</definedName>
    <definedName name="__str1">#REF!</definedName>
    <definedName name="__str2">#REF!</definedName>
    <definedName name="__str3">#REF!</definedName>
    <definedName name="__WIN1">#REF!</definedName>
    <definedName name="_10">#REF!</definedName>
    <definedName name="_10Excel_BuiltIn_Print_Titles_9_1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1Excel_BuiltIn_Print_Area_7_1_1_1">"$#REF!.$A$1:$G$166"</definedName>
    <definedName name="_20">#REF!</definedName>
    <definedName name="_3Excel_BuiltIn_Print_Area_10_1">#REF!</definedName>
    <definedName name="_4.0___M_E_COST_BREAKDOWN">#REF!</definedName>
    <definedName name="_4Excel_BuiltIn_Print_Area_12_1_1">NA()</definedName>
    <definedName name="_5Excel_BuiltIn_Print_Area_10_1">#REF!</definedName>
    <definedName name="_6Excel_BuiltIn_Print_Area_12_1_1">NA()</definedName>
    <definedName name="_7Excel_BuiltIn_Print_Titles_10_1">#REF!</definedName>
    <definedName name="_8Excel_BuiltIn_Print_Titles_9_1">#REF!</definedName>
    <definedName name="_9_5_00">#REF!</definedName>
    <definedName name="_9Excel_BuiltIn_Print_Titles_10_1">#REF!</definedName>
    <definedName name="_a">#REF!</definedName>
    <definedName name="_a___0">#REF!</definedName>
    <definedName name="_a___4">#REF!</definedName>
    <definedName name="_ADD1">[0]!STOP2:[0]!STOP2E</definedName>
    <definedName name="_ADD2">[0]!STOP:[0]!STOPE</definedName>
    <definedName name="_APP1_FCBR_D__B">#N/A</definedName>
    <definedName name="_b">#N/A</definedName>
    <definedName name="_BIGRIGHT_2__R_">#N/A</definedName>
    <definedName name="_BOX2">#REF!</definedName>
    <definedName name="_c">#REF!</definedName>
    <definedName name="_c___0">#REF!</definedName>
    <definedName name="_c___4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2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D__R_7___R_3__">#N/A</definedName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_DOO1">#REF!</definedName>
    <definedName name="_e">#N/A</definedName>
    <definedName name="_END__L__D_">#N/A</definedName>
    <definedName name="_f">NA()</definedName>
    <definedName name="_Fill" hidden="1">#REF!</definedName>
    <definedName name="_i">NA()</definedName>
    <definedName name="_IV360000">#REF!</definedName>
    <definedName name="_IV65600">#REF!</definedName>
    <definedName name="_IV65700">#REF!</definedName>
    <definedName name="_IV65800">#REF!</definedName>
    <definedName name="_IV65900">#REF!</definedName>
    <definedName name="_IV66000">#REF!</definedName>
    <definedName name="_IV67000">#REF!</definedName>
    <definedName name="_IV68000">#REF!</definedName>
    <definedName name="_IV69000">#REF!</definedName>
    <definedName name="_IV70000">#REF!</definedName>
    <definedName name="_IV72000">#REF!</definedName>
    <definedName name="_j">NA()</definedName>
    <definedName name="_k">NA()</definedName>
    <definedName name="_Key1" hidden="1">#REF!</definedName>
    <definedName name="_Key2" hidden="1">#REF!</definedName>
    <definedName name="_l">NA()</definedName>
    <definedName name="_L_._L_6___C__L">#N/A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ort" hidden="1">#REF!</definedName>
    <definedName name="_str1">#REF!</definedName>
    <definedName name="_str2">#REF!</definedName>
    <definedName name="_str3">#REF!</definedName>
    <definedName name="_sub1">#REF!</definedName>
    <definedName name="_SUM1">#REF!</definedName>
    <definedName name="_SUM2">#REF!</definedName>
    <definedName name="_SUM3">#REF!</definedName>
    <definedName name="_t">NA()</definedName>
    <definedName name="_TOP2">#REF!</definedName>
    <definedName name="_TP2">#REF!</definedName>
    <definedName name="_u">NA()</definedName>
    <definedName name="_w">#N/A</definedName>
    <definedName name="_WDR_">[3]วัดใต้!#REF!</definedName>
    <definedName name="_WIN1">#REF!</definedName>
    <definedName name="_WIR_D_2___APP1">#N/A</definedName>
    <definedName name="_z">#N/A</definedName>
    <definedName name="A">#REF!</definedName>
    <definedName name="AA" hidden="1">{#N/A,#N/A,TRUE,"SUM";#N/A,#N/A,TRUE,"EE";#N/A,#N/A,TRUE,"AC";#N/A,#N/A,TRUE,"SN"}</definedName>
    <definedName name="aaaa">#REF!</definedName>
    <definedName name="aaaaa">#REF!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">#REF!</definedName>
    <definedName name="ACC">#REF!</definedName>
    <definedName name="AccessDatabase" hidden="1">"C:\My Documents\tippaporn\MAT PRICE.mdb"</definedName>
    <definedName name="ad">#REF!</definedName>
    <definedName name="ADDD">[0]!FST:([0]!FSB)</definedName>
    <definedName name="ADDR">[0]!HAJIME:[0]!OWARI</definedName>
    <definedName name="adjust1">#REF!</definedName>
    <definedName name="af">#REF!</definedName>
    <definedName name="AHU_PLAT">#REF!</definedName>
    <definedName name="AIR">#REF!</definedName>
    <definedName name="ALL">#REF!</definedName>
    <definedName name="allmail">#REF!</definedName>
    <definedName name="ARCH_LAB">[4]สรุปราคา!$M$4</definedName>
    <definedName name="ARCH_MAT">[4]สรุปราคา!$L$4</definedName>
    <definedName name="as">#REF!</definedName>
    <definedName name="ASA">[0]!HAJIME:[0]!OWARI</definedName>
    <definedName name="asd">#REF!</definedName>
    <definedName name="ASL">[0]!FST:([0]!FSB)</definedName>
    <definedName name="b">'[5]SH-B'!$C$1:$G$482</definedName>
    <definedName name="B1.">#REF!</definedName>
    <definedName name="BEAM_EREC">#REF!</definedName>
    <definedName name="BEGIN">#REF!</definedName>
    <definedName name="BIGC" hidden="1">{#N/A,#N/A,TRUE,"Str.";#N/A,#N/A,TRUE,"Steel &amp; Roof";#N/A,#N/A,TRUE,"Arc.";#N/A,#N/A,TRUE,"Preliminary";#N/A,#N/A,TRUE,"Sum_Prelim"}</definedName>
    <definedName name="BOX">#REF!</definedName>
    <definedName name="BuiltIn_AutoFilter___6">#REF!</definedName>
    <definedName name="Button_1">"MAT_PRICE_Sheet1_List"</definedName>
    <definedName name="CAL">#REF!</definedName>
    <definedName name="cap">#REF!</definedName>
    <definedName name="CC">#REF!</definedName>
    <definedName name="CCC">#REF!</definedName>
    <definedName name="cccc">#REF!</definedName>
    <definedName name="CDL">#REF!</definedName>
    <definedName name="ceiling">#REF!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>#REF!</definedName>
    <definedName name="com">#REF!</definedName>
    <definedName name="cont">'[8]cov-estimate'!$B$1:$H$46</definedName>
    <definedName name="cost_lab">#REF!</definedName>
    <definedName name="cost_mat">#REF!</definedName>
    <definedName name="Cost_silk">'[7]Cost Data'!$B$5:$J$559</definedName>
    <definedName name="Cost_The_Bay">'[9]Cost Data'!$B$5:$J$500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CR_ALL">#REF!</definedName>
    <definedName name="CUL">#REF!</definedName>
    <definedName name="d">'[5]SH-D'!$C$1:$G$531</definedName>
    <definedName name="DATA">#REF!</definedName>
    <definedName name="data10">#REF!</definedName>
    <definedName name="data4">#REF!</definedName>
    <definedName name="data84">'[10]Purchase Order'!$E$40</definedName>
    <definedName name="_xlnm.Database">[11]EXF!#REF!</definedName>
    <definedName name="DD">[0]!STOP2:[0]!STOP2E</definedName>
    <definedName name="ddd" hidden="1">{#N/A,#N/A,TRUE,"Str.";#N/A,#N/A,TRUE,"Steel &amp; Roof";#N/A,#N/A,TRUE,"Arc.";#N/A,#N/A,TRUE,"Preliminary";#N/A,#N/A,TRUE,"Sum_Prelim"}</definedName>
    <definedName name="DDDD">#REF!</definedName>
    <definedName name="deee">#REF!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>[12]Invoice!#REF!</definedName>
    <definedName name="Dock_shop">#REF!</definedName>
    <definedName name="door_frame">#REF!</definedName>
    <definedName name="door_hw">#REF!</definedName>
    <definedName name="drainage">#REF!</definedName>
    <definedName name="DSF">[0]!FST:([0]!FSB)</definedName>
    <definedName name="e">#REF!</definedName>
    <definedName name="ee">#REF!</definedName>
    <definedName name="eec">#REF!</definedName>
    <definedName name="EEE">#REF!</definedName>
    <definedName name="ELEMENT__Sanitary_System">#REF!</definedName>
    <definedName name="elx">#REF!</definedName>
    <definedName name="ert">#REF!</definedName>
    <definedName name="Ex_wk_demol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>#REF!</definedName>
    <definedName name="Excel_BuiltIn_Print_Area_1_1_1_1_1_1_1_1">#REF!</definedName>
    <definedName name="Excel_BuiltIn_Print_Area_1_1_1_1_1_1_1_1_1">NA()</definedName>
    <definedName name="Excel_BuiltIn_Print_Area_1_1_1_1_1_1_1_1_1_1">#REF!</definedName>
    <definedName name="Excel_BuiltIn_Print_Area_1_1_1_1_1_1_1_1_1_1_1">NA()</definedName>
    <definedName name="Excel_BuiltIn_Print_Area_1_1_1_1_1_1_1_1_1_1_1_1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>#REF!</definedName>
    <definedName name="Excel_BuiltIn_Print_Area_1_1_1_1_1_1_1_1_1_1_1_1_1_1_1_16_1">#REF!</definedName>
    <definedName name="Excel_BuiltIn_Print_Area_1_1_1_1_1_1_1_1_1_1_1_1_1_1_16">#REF!</definedName>
    <definedName name="Excel_BuiltIn_Print_Area_1_1_1_1_1_1_1_1_1_1_1_1_1_16">#REF!</definedName>
    <definedName name="Excel_BuiltIn_Print_Area_1_1_1_1_1_1_1_1_1_1_1_1_16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>#REF!</definedName>
    <definedName name="Excel_BuiltIn_Print_Area_11_1_1_1_1_1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>#REF!</definedName>
    <definedName name="Excel_BuiltIn_Print_Area_12_1_1_1_1_1_1">#REF!</definedName>
    <definedName name="Excel_BuiltIn_Print_Area_12_1_1_1_1_1_1_1">#REF!</definedName>
    <definedName name="Excel_BuiltIn_Print_Area_12_1_1_1_1_1_1_1_1">#REF!</definedName>
    <definedName name="Excel_BuiltIn_Print_Area_13_1_1">#REF!</definedName>
    <definedName name="Excel_BuiltIn_Print_Area_13_1_1_1">#REF!</definedName>
    <definedName name="Excel_BuiltIn_Print_Area_13_1_1_1_1">#REF!</definedName>
    <definedName name="Excel_BuiltIn_Print_Area_13_1_1_1_1_1">#REF!</definedName>
    <definedName name="Excel_BuiltIn_Print_Area_13_1_1_1_1_1_1">#REF!</definedName>
    <definedName name="Excel_BuiltIn_Print_Area_13_1_1_1_1_1_1_1">#REF!</definedName>
    <definedName name="Excel_BuiltIn_Print_Area_13_1_1_1_1_1_1_1_1">#REF!</definedName>
    <definedName name="Excel_BuiltIn_Print_Area_13_1_1_1_1_1_1_1_1_1">#REF!</definedName>
    <definedName name="Excel_BuiltIn_Print_Area_13_1_1_1_1_1_1_1_1_1_1">#REF!</definedName>
    <definedName name="Excel_BuiltIn_Print_Area_13_1_1_1_1_1_1_1_1_1_1_1">#REF!</definedName>
    <definedName name="Excel_BuiltIn_Print_Area_13_1_1_1_1_1_1_1_1_1_1_1_1">#REF!</definedName>
    <definedName name="Excel_BuiltIn_Print_Area_13_1_1_1_1_1_1_1_1_1_1_1_1_1">#REF!</definedName>
    <definedName name="Excel_BuiltIn_Print_Area_13_1_1_1_1_1_1_1_1_1_1_1_1_1_1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4_1_1_1_1_1">#REF!</definedName>
    <definedName name="Excel_BuiltIn_Print_Area_14_1_1_1_1_1_1">#REF!</definedName>
    <definedName name="Excel_BuiltIn_Print_Area_14_1_1_1_1_1_1_1">#REF!</definedName>
    <definedName name="Excel_BuiltIn_Print_Area_14_1_1_1_1_1_1_1_1">#REF!</definedName>
    <definedName name="Excel_BuiltIn_Print_Area_14_1_1_1_1_1_1_1_1_1">#REF!</definedName>
    <definedName name="Excel_BuiltIn_Print_Area_14_1_1_1_1_1_1_1_1_1_1">#REF!</definedName>
    <definedName name="Excel_BuiltIn_Print_Area_14_1_1_1_1_1_1_1_1_1_1_1">#REF!</definedName>
    <definedName name="Excel_BuiltIn_Print_Area_14_1_1_1_1_1_1_1_1_1_1_1_1">#REF!</definedName>
    <definedName name="Excel_BuiltIn_Print_Area_14_1_1_1_1_1_1_1_1_1_1_1_1_1">#REF!</definedName>
    <definedName name="Excel_BuiltIn_Print_Area_14_1_1_1_1_1_1_1_1_1_1_1_1_1_1">#REF!</definedName>
    <definedName name="Excel_BuiltIn_Print_Area_14_1_1_1_1_1_1_1_1_1_1_1_1_1_1_1">#REF!</definedName>
    <definedName name="Excel_BuiltIn_Print_Area_14_1_1_1_1_1_1_1_1_1_1_1_1_1_1_1_1">#REF!</definedName>
    <definedName name="Excel_BuiltIn_Print_Area_14_1_1_1_1_1_1_1_1_1_1_1_1_1_1_1_1_1">#REF!</definedName>
    <definedName name="Excel_BuiltIn_Print_Area_14_1_1_1_1_1_1_1_1_1_1_1_1_1_1_1_1_1_1">#REF!</definedName>
    <definedName name="Excel_BuiltIn_Print_Area_14_1_1_1_1_1_1_1_1_1_1_1_1_1_1_1_1_1_1_1">#REF!</definedName>
    <definedName name="Excel_BuiltIn_Print_Area_15_1">#REF!</definedName>
    <definedName name="Excel_BuiltIn_Print_Area_15_1_1">#REF!</definedName>
    <definedName name="Excel_BuiltIn_Print_Area_15_1_1_1">#REF!</definedName>
    <definedName name="Excel_BuiltIn_Print_Area_15_1_1_1_1">#REF!</definedName>
    <definedName name="Excel_BuiltIn_Print_Area_15_1_1_1_1_1">#REF!</definedName>
    <definedName name="Excel_BuiltIn_Print_Area_15_1_1_1_1_1_1">#REF!</definedName>
    <definedName name="Excel_BuiltIn_Print_Area_15_1_1_1_1_1_1_1">#REF!</definedName>
    <definedName name="Excel_BuiltIn_Print_Area_15_1_1_1_1_1_1_1_1">#REF!</definedName>
    <definedName name="Excel_BuiltIn_Print_Area_16_1">#REF!</definedName>
    <definedName name="Excel_BuiltIn_Print_Area_16_1_1">#REF!</definedName>
    <definedName name="Excel_BuiltIn_Print_Area_17">#REF!</definedName>
    <definedName name="Excel_BuiltIn_Print_Area_17_1">#REF!</definedName>
    <definedName name="Excel_BuiltIn_Print_Area_17_1_1">#REF!</definedName>
    <definedName name="Excel_BuiltIn_Print_Area_17_1_1_1">#REF!</definedName>
    <definedName name="Excel_BuiltIn_Print_Area_17_1_1_1_1">#REF!</definedName>
    <definedName name="Excel_BuiltIn_Print_Area_18_1">#REF!</definedName>
    <definedName name="Excel_BuiltIn_Print_Area_18_1_1">#REF!</definedName>
    <definedName name="Excel_BuiltIn_Print_Area_19_1">#REF!</definedName>
    <definedName name="Excel_BuiltIn_Print_Area_19_1_1">#REF!</definedName>
    <definedName name="Excel_BuiltIn_Print_Area_19_1_1_1">#REF!</definedName>
    <definedName name="Excel_BuiltIn_Print_Area_19_1_1_1_1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>#REF!</definedName>
    <definedName name="Excel_BuiltIn_Print_Area_21_1">#REF!</definedName>
    <definedName name="Excel_BuiltIn_Print_Area_21_1_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4_1">#REF!</definedName>
    <definedName name="Excel_BuiltIn_Print_Area_24_1_1">#REF!</definedName>
    <definedName name="Excel_BuiltIn_Print_Area_24_1_1_1">#REF!</definedName>
    <definedName name="Excel_BuiltIn_Print_Area_24_1_1_1_1">#REF!</definedName>
    <definedName name="Excel_BuiltIn_Print_Area_24_1_1_1_1_1">#REF!</definedName>
    <definedName name="Excel_BuiltIn_Print_Area_24_1_1_1_1_1_1">#REF!</definedName>
    <definedName name="Excel_BuiltIn_Print_Area_25_1">#REF!</definedName>
    <definedName name="Excel_BuiltIn_Print_Area_25_1_1">#REF!</definedName>
    <definedName name="Excel_BuiltIn_Print_Area_25_1_1_1">#REF!</definedName>
    <definedName name="Excel_BuiltIn_Print_Area_25_1_1_1_1">#REF!</definedName>
    <definedName name="Excel_BuiltIn_Print_Area_25_1_1_1_1_1">#REF!</definedName>
    <definedName name="Excel_BuiltIn_Print_Area_25_1_1_1_1_1_1">#REF!</definedName>
    <definedName name="Excel_BuiltIn_Print_Area_25_1_1_1_1_1_1_1">#REF!</definedName>
    <definedName name="Excel_BuiltIn_Print_Area_25_1_1_1_1_1_1_1_1">#REF!</definedName>
    <definedName name="Excel_BuiltIn_Print_Area_25_1_1_1_1_1_1_1_1_1">#REF!</definedName>
    <definedName name="Excel_BuiltIn_Print_Area_25_1_1_1_1_1_1_1_1_1_1">#REF!</definedName>
    <definedName name="Excel_BuiltIn_Print_Area_26">#REF!</definedName>
    <definedName name="Excel_BuiltIn_Print_Area_26_1">#REF!</definedName>
    <definedName name="Excel_BuiltIn_Print_Area_26_1_1">#REF!</definedName>
    <definedName name="Excel_BuiltIn_Print_Area_26_1_1_1">#REF!</definedName>
    <definedName name="Excel_BuiltIn_Print_Area_26_1_1_1_1">#REF!</definedName>
    <definedName name="Excel_BuiltIn_Print_Area_27_1">#REF!</definedName>
    <definedName name="Excel_BuiltIn_Print_Area_27_1_1">#REF!</definedName>
    <definedName name="Excel_BuiltIn_Print_Area_27_1_1_1">#REF!</definedName>
    <definedName name="Excel_BuiltIn_Print_Area_28_1">#REF!</definedName>
    <definedName name="Excel_BuiltIn_Print_Area_3_1">#REF!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>(#REF!,#REF!)</definedName>
    <definedName name="Excel_BuiltIn_Print_Area_3_1_1_32_38">(#REF!,#REF!)</definedName>
    <definedName name="Excel_BuiltIn_Print_Area_3_1_1_33">(#REF!,#REF!)</definedName>
    <definedName name="Excel_BuiltIn_Print_Area_3_1_1_33_38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>(#REF!,#REF!)</definedName>
    <definedName name="Excel_BuiltIn_Print_Area_3_1_17_32">(#REF!,#REF!)</definedName>
    <definedName name="Excel_BuiltIn_Print_Area_3_1_17_32_38">(#REF!,#REF!)</definedName>
    <definedName name="Excel_BuiltIn_Print_Area_3_1_17_33">(#REF!,#REF!)</definedName>
    <definedName name="Excel_BuiltIn_Print_Area_3_1_17_33_38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>#REF!</definedName>
    <definedName name="Excel_BuiltIn_Print_Area_4_1_1_1_1_1_1_1_1_1_1_1_1_1_1_1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>#REF!</definedName>
    <definedName name="Excel_BuiltIn_Print_Area_8_1_1_1_1_1_1_1">#REF!</definedName>
    <definedName name="Excel_BuiltIn_Print_Area_8_1_1_1_1_1_1_1_1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>#REF!</definedName>
    <definedName name="Excel_BuiltIn_Print_Titles_1_1_1_1">"$#REF!.$A$1:$IE$21"</definedName>
    <definedName name="Excel_BuiltIn_Print_Titles_10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>#REF!</definedName>
    <definedName name="Excel_BuiltIn_Print_Titles_12_1">#REF!</definedName>
    <definedName name="Excel_BuiltIn_Print_Titles_12_1_1">"$#REF!.$A$2:$FH$119"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>#REF!</definedName>
    <definedName name="Excel_BuiltIn_Print_Titles_33">#REF!</definedName>
    <definedName name="Excel_BuiltIn_Print_Titles_34">#REF!</definedName>
    <definedName name="Excel_BuiltIn_Print_Titles_35">#REF!</definedName>
    <definedName name="Excel_BuiltIn_Print_Titles_4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>#REF!</definedName>
    <definedName name="Excel_BuiltIn_Print_Titles_44_1">#REF!</definedName>
    <definedName name="Excel_BuiltIn_Print_Titles_45_1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>#REF!</definedName>
    <definedName name="Excel_BuiltIn_Print_Titles_6_1_1">NA()</definedName>
    <definedName name="Excel_BuiltIn_Print_Titles_6_1_1_1_1_1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>#REF!</definedName>
    <definedName name="Excel_BuiltIn_Print_Titles_9_1_1">#REF!</definedName>
    <definedName name="Excel_BuiltIn_Print_Titles_9_1_1_1">#REF!</definedName>
    <definedName name="Excel_BuiltIn_Print_Titles_9_1_1_1_1">#REF!</definedName>
    <definedName name="EXT_LAB">#REF!</definedName>
    <definedName name="EXT_MAT">#REF!</definedName>
    <definedName name="_xlnm.Extract">#REF!</definedName>
    <definedName name="f">#REF!</definedName>
    <definedName name="F_S">#REF!</definedName>
    <definedName name="F_SL">[0]!FST:([0]!FSB)</definedName>
    <definedName name="f2_beam">#REF!</definedName>
    <definedName name="f2_slab">#REF!</definedName>
    <definedName name="fa">#REF!</definedName>
    <definedName name="FACTOR">#REF!</definedName>
    <definedName name="FACTORY" hidden="1">{#N/A,#N/A,TRUE,"SUM";#N/A,#N/A,TRUE,"EE";#N/A,#N/A,TRUE,"AC";#N/A,#N/A,TRUE,"SN"}</definedName>
    <definedName name="ffd">#REF!</definedName>
    <definedName name="fff">"'file://Admin36/d/PROJECT -   SLG/ทั่วไป/BOQ-พื้น-st.louis-bg.xls'#$Fl.$#REF!$#REF!:$#REF!$#REF!"</definedName>
    <definedName name="fffd">#REF!</definedName>
    <definedName name="ffffd" hidden="1">{#N/A,#N/A,TRUE,"SUM";#N/A,#N/A,TRUE,"EE";#N/A,#N/A,TRUE,"AC";#N/A,#N/A,TRUE,"SN"}</definedName>
    <definedName name="fffff">#REF!</definedName>
    <definedName name="fgff" hidden="1">{#N/A,#N/A,TRUE,"SUM";#N/A,#N/A,TRUE,"EE";#N/A,#N/A,TRUE,"AC";#N/A,#N/A,TRUE,"SN"}</definedName>
    <definedName name="FIT">#REF!</definedName>
    <definedName name="FITFS">#REF!</definedName>
    <definedName name="FITT">#REF!</definedName>
    <definedName name="floor">#REF!</definedName>
    <definedName name="FOR">[0]!STOP2:[0]!STOP2E</definedName>
    <definedName name="Formula">"$#REF!.$#REF!$#REF!:$#REF!$#REF!"</definedName>
    <definedName name="FR">#REF!</definedName>
    <definedName name="FSB">#REF!</definedName>
    <definedName name="FSDATA">#REF!</definedName>
    <definedName name="FST">#REF!</definedName>
    <definedName name="FT">[15]AC!#REF!</definedName>
    <definedName name="g">#REF!</definedName>
    <definedName name="gf_slab">#REF!</definedName>
    <definedName name="GGGGG" hidden="1">{#N/A,#N/A,TRUE,"SUM";#N/A,#N/A,TRUE,"EE";#N/A,#N/A,TRUE,"AC";#N/A,#N/A,TRUE,"SN"}</definedName>
    <definedName name="gh">#REF!</definedName>
    <definedName name="GIU">#REF!</definedName>
    <definedName name="GRAND">'[16]Book 1 Summary'!#REF!</definedName>
    <definedName name="GrandTotal">[17]Quotation!#REF!</definedName>
    <definedName name="GREASE">#REF!</definedName>
    <definedName name="GS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>#REF!</definedName>
    <definedName name="HHHHHH" hidden="1">{#N/A,#N/A,TRUE,"SUM";#N/A,#N/A,TRUE,"EE";#N/A,#N/A,TRUE,"AC";#N/A,#N/A,TRUE,"SN"}</definedName>
    <definedName name="hmom" hidden="1">{#N/A,#N/A,TRUE,"SUM";#N/A,#N/A,TRUE,"EE";#N/A,#N/A,TRUE,"AC";#N/A,#N/A,TRUE,"SN"}</definedName>
    <definedName name="HOLLOW">#REF!</definedName>
    <definedName name="HTML_CodePage" hidden="1">874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>#REF!</definedName>
    <definedName name="i7y">#REF!</definedName>
    <definedName name="ie">#REF!</definedName>
    <definedName name="ii">#REF!</definedName>
    <definedName name="insit_conc">#REF!</definedName>
    <definedName name="INSU">#REF!</definedName>
    <definedName name="INSU_2">#REF!</definedName>
    <definedName name="ITEM">#REF!</definedName>
    <definedName name="jhfuh">#REF!</definedName>
    <definedName name="jk">#REF!</definedName>
    <definedName name="jy">#REF!</definedName>
    <definedName name="KOP">#REF!</definedName>
    <definedName name="KOUNT">#REF!</definedName>
    <definedName name="ku">#REF!</definedName>
    <definedName name="l">#REF!</definedName>
    <definedName name="L_UNIT">#REF!</definedName>
    <definedName name="LABO">#REF!</definedName>
    <definedName name="lady">"Picture 223"</definedName>
    <definedName name="li">#REF!</definedName>
    <definedName name="ll">#REF!</definedName>
    <definedName name="LLOOO">#REF!</definedName>
    <definedName name="M">HAJIME:[18]!OWARI</definedName>
    <definedName name="M__PGUP_7__U_._">#N/A</definedName>
    <definedName name="M_UNIT">#REF!</definedName>
    <definedName name="Main">[0]!STOP:[0]!STOPE</definedName>
    <definedName name="MandE_LAB">#REF!</definedName>
    <definedName name="MandE_MAT">#REF!</definedName>
    <definedName name="Mason">#REF!</definedName>
    <definedName name="Meinhardt__Thailand__Ltd.">#REF!</definedName>
    <definedName name="MEZZ_TOP">#REF!</definedName>
    <definedName name="misc">#REF!</definedName>
    <definedName name="misc_struc">#REF!</definedName>
    <definedName name="MP">#REF!</definedName>
    <definedName name="name">#REF!</definedName>
    <definedName name="name5">#REF!</definedName>
    <definedName name="name6">#REF!</definedName>
    <definedName name="names">#REF!</definedName>
    <definedName name="no">#REF!</definedName>
    <definedName name="no.3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UMBER">#REF!</definedName>
    <definedName name="NYA1C">#REF!</definedName>
    <definedName name="NYM2C">#REF!</definedName>
    <definedName name="O">"$#REF!.$#REF!$#REF!:$#REF!$#REF!"</definedName>
    <definedName name="OAD">#REF!</definedName>
    <definedName name="OIL">HAJIME:[18]!OWARI</definedName>
    <definedName name="op">#REF!</definedName>
    <definedName name="OTHER_LAB">#REF!</definedName>
    <definedName name="OTHER_MAT">#REF!</definedName>
    <definedName name="Out">"$#REF!.$#REF!$#REF!:$#REF!$#REF!"</definedName>
    <definedName name="OWARI">#REF!</definedName>
    <definedName name="P">"$#REF!.$#REF!$#REF!:$#REF!$#REF!"</definedName>
    <definedName name="p_d">#REF!</definedName>
    <definedName name="p_d1">#REF!</definedName>
    <definedName name="pageonetotal">#REF!</definedName>
    <definedName name="pagethreetotal">#REF!</definedName>
    <definedName name="pagetwototal">#REF!</definedName>
    <definedName name="PAIN">#REF!</definedName>
    <definedName name="PART">[19]Sheet1!#REF!</definedName>
    <definedName name="partition">#REF!</definedName>
    <definedName name="pavement">#REF!</definedName>
    <definedName name="PF_S">#REF!</definedName>
    <definedName name="PIL">#REF!</definedName>
    <definedName name="PIP">#REF!</definedName>
    <definedName name="PIPE">#REF!</definedName>
    <definedName name="PLAT">#REF!</definedName>
    <definedName name="PLP">#REF!</definedName>
    <definedName name="pnt">#REF!</definedName>
    <definedName name="PRE_LAB">#REF!</definedName>
    <definedName name="PRE_MAT">#REF!</definedName>
    <definedName name="PREBEAM">#REF!</definedName>
    <definedName name="prelim">#REF!</definedName>
    <definedName name="preliminary">#REF!</definedName>
    <definedName name="pri" hidden="1">{#N/A,#N/A,TRUE,"Str.";#N/A,#N/A,TRUE,"Steel &amp; Roof";#N/A,#N/A,TRUE,"Arc.";#N/A,#N/A,TRUE,"Preliminary";#N/A,#N/A,TRUE,"Sum_Prelim"}</definedName>
    <definedName name="PRINT">#REF!</definedName>
    <definedName name="_xlnm.Print_Area" localSheetId="0">'แบบ ปร.4 SN'!$A$1:$J$98</definedName>
    <definedName name="_xlnm.Print_Area">#REF!</definedName>
    <definedName name="PRINT_AREA_MI">#REF!</definedName>
    <definedName name="Print_Area_MI___0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0">'แบบ ปร.4 SN'!$8:$10</definedName>
    <definedName name="_xlnm.Print_Titles">[20]Sheet1!$1:$4</definedName>
    <definedName name="Print_Titles_MI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>#REF!</definedName>
    <definedName name="PUP">#REF!</definedName>
    <definedName name="pvc">#REF!</definedName>
    <definedName name="q_ty">#REF!</definedName>
    <definedName name="qqq">#REF!</definedName>
    <definedName name="qty">#REF!</definedName>
    <definedName name="R_UNIT">#REF!</definedName>
    <definedName name="RAMP_TOP">#REF!</definedName>
    <definedName name="RATE">#REF!</definedName>
    <definedName name="RC_GUTTER">#REF!</definedName>
    <definedName name="RDU">#REF!</definedName>
    <definedName name="rec">'[21]SAN REDUCED 1'!#REF!</definedName>
    <definedName name="record">#REF!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>#REF!</definedName>
    <definedName name="RESULT">#REF!</definedName>
    <definedName name="Rf">"$#REF!.$#REF!$#REF!:$#REF!$#REF!"</definedName>
    <definedName name="RFSL">#REF!</definedName>
    <definedName name="rg">#REF!</definedName>
    <definedName name="RINSU">#REF!</definedName>
    <definedName name="RLABO">#REF!</definedName>
    <definedName name="RMISC">#REF!</definedName>
    <definedName name="RNAME">#REF!</definedName>
    <definedName name="Road">#REF!</definedName>
    <definedName name="ROOF_TOP">#REF!</definedName>
    <definedName name="Roofing_PLot_13_total">'[23]QUANTITY COMPARISON'!#REF!</definedName>
    <definedName name="ROOFWORK">#REF!</definedName>
    <definedName name="ROUND">#REF!</definedName>
    <definedName name="ROUNDL">#REF!</definedName>
    <definedName name="ROUNDM">#REF!</definedName>
    <definedName name="RPAIN">#REF!</definedName>
    <definedName name="rr">#REF!</definedName>
    <definedName name="rrwre">#REF!</definedName>
    <definedName name="rsd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rw">#REF!</definedName>
    <definedName name="s">#REF!</definedName>
    <definedName name="S_D_S_D___D__AP">#N/A</definedName>
    <definedName name="SAM">#REF!</definedName>
    <definedName name="SAVE">#REF!</definedName>
    <definedName name="SCE">#REF!</definedName>
    <definedName name="SD">FST:(FSB)</definedName>
    <definedName name="sf">#REF!</definedName>
    <definedName name="SFL">#REF!</definedName>
    <definedName name="SIGNAGE">#REF!</definedName>
    <definedName name="SLEE">#REF!</definedName>
    <definedName name="SN">"$#REF!.$#REF!$#REF!:$#REF!$#REF!"</definedName>
    <definedName name="SOH">#REF!</definedName>
    <definedName name="SSE">#REF!</definedName>
    <definedName name="sss">#REF!</definedName>
    <definedName name="sssss">#REF!</definedName>
    <definedName name="ST_GUT">#REF!</definedName>
    <definedName name="ST_ROOF">#REF!</definedName>
    <definedName name="START2">#REF!</definedName>
    <definedName name="stc">HAJIME:OWARI</definedName>
    <definedName name="STOP">#REF!</definedName>
    <definedName name="STOP2">#REF!</definedName>
    <definedName name="STOP2E">#REF!</definedName>
    <definedName name="STOPE">#REF!</definedName>
    <definedName name="STRUC_LAB">[4]สรุปราคา!$M$3</definedName>
    <definedName name="STRUC_MAT">[4]สรุปราคา!$L$3</definedName>
    <definedName name="struc_sign">#REF!</definedName>
    <definedName name="struc_st.">#REF!</definedName>
    <definedName name="struc_stair">#REF!</definedName>
    <definedName name="SUBT">#REF!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>#REF!</definedName>
    <definedName name="sumi">#REF!</definedName>
    <definedName name="summ5">'[24]EST-FOOTING (G)'!$A:$F,'[24]EST-FOOTING (G)'!$1:$7</definedName>
    <definedName name="summar" hidden="1">{#N/A,#N/A,TRUE,"SUM";#N/A,#N/A,TRUE,"EE";#N/A,#N/A,TRUE,"AC";#N/A,#N/A,TRUE,"SN"}</definedName>
    <definedName name="SUP">#REF!</definedName>
    <definedName name="Super" hidden="1">{#N/A,#N/A,TRUE,"Str.";#N/A,#N/A,TRUE,"Steel &amp; Roof";#N/A,#N/A,TRUE,"Arc.";#N/A,#N/A,TRUE,"Preliminary";#N/A,#N/A,TRUE,"Sum_Prelim"}</definedName>
    <definedName name="SUPFS">#REF!</definedName>
    <definedName name="SUPT">#REF!</definedName>
    <definedName name="SUS">#REF!</definedName>
    <definedName name="T">[15]AC!#REF!</definedName>
    <definedName name="T.">#N/A</definedName>
    <definedName name="T_">#N/A</definedName>
    <definedName name="TABLE">#REF!</definedName>
    <definedName name="tank">#REF!</definedName>
    <definedName name="TEST">#REF!</definedName>
    <definedName name="test_demol">#REF!</definedName>
    <definedName name="TN">#REF!</definedName>
    <definedName name="toilet_part">#REF!</definedName>
    <definedName name="TOP">#REF!</definedName>
    <definedName name="TOPPING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>#REF!</definedName>
    <definedName name="TRL">#REF!</definedName>
    <definedName name="TT1.1">'[16]Book 1 Summary'!#REF!</definedName>
    <definedName name="TT1.2">'[16]Book 1 Summary'!#REF!</definedName>
    <definedName name="TT1.3">'[16]Book 1 Summary'!#REF!</definedName>
    <definedName name="TT1.4">'[16]Book 1 Summary'!#REF!</definedName>
    <definedName name="TT1.5">'[16]Book 1 Summary'!#REF!</definedName>
    <definedName name="TT1.6">'[16]Book 1 Summary'!#REF!</definedName>
    <definedName name="TT1.7">'[16]Book 1 Summary'!#REF!</definedName>
    <definedName name="TT1.8">'[16]Book 1 Summary'!#REF!</definedName>
    <definedName name="TT1.9">'[16]Book 1 Summary'!#REF!</definedName>
    <definedName name="ty">#REF!</definedName>
    <definedName name="U_lab">#REF!</definedName>
    <definedName name="U_mat">#REF!</definedName>
    <definedName name="unit_lab">#REF!</definedName>
    <definedName name="unit_mat">#REF!</definedName>
    <definedName name="unit_total">#REF!</definedName>
    <definedName name="UPL">#REF!</definedName>
    <definedName name="usc">#REF!</definedName>
    <definedName name="use">#REF!</definedName>
    <definedName name="utyu">#REF!</definedName>
    <definedName name="uy">#REF!</definedName>
    <definedName name="V">[15]AC!#REF!</definedName>
    <definedName name="VUP">#REF!</definedName>
    <definedName name="vvvv">#REF!</definedName>
    <definedName name="W">"$#REF!.$#REF!$#REF!:$#REF!$#REF!"</definedName>
    <definedName name="wall_fin">#REF!</definedName>
    <definedName name="we">#REF!</definedName>
    <definedName name="win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>#REF!</definedName>
    <definedName name="www">'[25]ประมาณการประตูหน้าต่าง '!#REF!</definedName>
    <definedName name="x">FST:(FSB)</definedName>
    <definedName name="XXXX">#REF!</definedName>
    <definedName name="XZ">HAJIME:OWARI</definedName>
    <definedName name="Y_BIGRIGHT_4___">#N/A</definedName>
    <definedName name="z">'[5]SH-C'!$C$1:$G$600</definedName>
    <definedName name="ZZ">#REF!</definedName>
    <definedName name="เตรียมการ">#REF!</definedName>
    <definedName name="แก้" hidden="1">{#N/A,#N/A,TRUE,"Str.";#N/A,#N/A,TRUE,"Steel &amp; Roof";#N/A,#N/A,TRUE,"Arc.";#N/A,#N/A,TRUE,"Preliminary";#N/A,#N/A,TRUE,"Sum_Prelim"}</definedName>
    <definedName name="โครงสร_าง">"$#REF!.$#REF!$#REF!:$#REF!$#REF!"</definedName>
    <definedName name="ใช่">#REF!</definedName>
    <definedName name="กกกกก">#REF!</definedName>
    <definedName name="ขนไม้">[3]วัดใต้!#REF!</definedName>
    <definedName name="ขนไม_">[26]วัดใต้!#REF!</definedName>
    <definedName name="งานโฮมโปร">#REF!</definedName>
    <definedName name="งานถนน">#REF!</definedName>
    <definedName name="งานทั่วไป">[27]ภูมิทัศน์!#REF!</definedName>
    <definedName name="งานบัวเชิงผนัง">[27]ภูมิทัศน์!#REF!</definedName>
    <definedName name="งานประตูหน้าต่าง">[27]ภูมิทัศน์!#REF!</definedName>
    <definedName name="งานผนัง">[27]ภูมิทัศน์!#REF!</definedName>
    <definedName name="งานฝ้าเพดาน">[27]ภูมิทัศน์!#REF!</definedName>
    <definedName name="งานพื้น">[27]ภูมิทัศน์!#REF!</definedName>
    <definedName name="งานสุขภัณฑ์">[27]ภูมิทัศน์!#REF!</definedName>
    <definedName name="งานหลังคา">[27]ภูมิทัศน์!#REF!</definedName>
    <definedName name="จมเพิ่มลด">#REF!</definedName>
    <definedName name="จัดสร้าง">#REF!</definedName>
    <definedName name="ดด">#REF!</definedName>
    <definedName name="ถนน">#REF!</definedName>
    <definedName name="บันทัด">#REF!</definedName>
    <definedName name="พอ">'[25]ประมาณการประตูหน้าต่าง '!#REF!</definedName>
    <definedName name="ฟ">'[28]SH-A'!$C$1:$G$600</definedName>
    <definedName name="ฟ1">#REF!</definedName>
    <definedName name="ฟภุ">'[25]ประมาณการประตูหน้าต่าง '!#REF!</definedName>
    <definedName name="ฟห">'[29]SH-F'!$C$1:$G$600</definedName>
    <definedName name="ฟๅ">#REF!</definedName>
    <definedName name="รวม" hidden="1">{#N/A,#N/A,TRUE,"Str.";#N/A,#N/A,TRUE,"Steel &amp; Roof";#N/A,#N/A,TRUE,"Arc.";#N/A,#N/A,TRUE,"Preliminary";#N/A,#N/A,TRUE,"Sum_Prelim"}</definedName>
    <definedName name="วววววววว">#REF!</definedName>
    <definedName name="ววววววววว">#REF!</definedName>
    <definedName name="ศาลปกครอง">#REF!</definedName>
    <definedName name="สร_ปโครงสร_าง">"$#REF!.$#REF!$#REF!:$#REF!$#REF!"</definedName>
    <definedName name="สรุปทั้งหมด">#REF!</definedName>
    <definedName name="สำเริง" hidden="1">{#N/A,#N/A,TRUE,"Str.";#N/A,#N/A,TRUE,"Steel &amp; Roof";#N/A,#N/A,TRUE,"Arc.";#N/A,#N/A,TRUE,"Preliminary";#N/A,#N/A,TRUE,"Sum_Prelim"}</definedName>
    <definedName name="อ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8" l="1"/>
  <c r="C82" i="8" l="1"/>
  <c r="C90" i="8" l="1"/>
  <c r="C81" i="8"/>
  <c r="C80" i="8"/>
  <c r="C75" i="8"/>
  <c r="C63" i="8"/>
  <c r="C62" i="8"/>
  <c r="C60" i="8"/>
  <c r="C57" i="8"/>
  <c r="B15" i="8"/>
  <c r="B14" i="8"/>
  <c r="B13" i="8"/>
  <c r="B12" i="8"/>
  <c r="C73" i="8" l="1"/>
  <c r="C93" i="8"/>
  <c r="C61" i="8"/>
  <c r="C70" i="8"/>
  <c r="H58" i="8" l="1"/>
  <c r="H13" i="8" s="1"/>
  <c r="H44" i="8"/>
  <c r="H12" i="8" s="1"/>
  <c r="F58" i="8"/>
  <c r="F13" i="8" s="1"/>
  <c r="H97" i="8" l="1"/>
  <c r="I97" i="8"/>
  <c r="F97" i="8"/>
  <c r="H76" i="8"/>
  <c r="H98" i="8" s="1"/>
  <c r="I58" i="8"/>
  <c r="F44" i="8"/>
  <c r="F12" i="8" s="1"/>
  <c r="I12" i="8" s="1"/>
  <c r="I13" i="8"/>
  <c r="F76" i="8"/>
  <c r="I76" i="8"/>
  <c r="H14" i="8" l="1"/>
  <c r="F14" i="8"/>
  <c r="F98" i="8"/>
  <c r="I44" i="8"/>
  <c r="I98" i="8" s="1"/>
  <c r="H15" i="8"/>
  <c r="F15" i="8"/>
  <c r="H18" i="8"/>
  <c r="I14" i="8" l="1"/>
  <c r="I15" i="8"/>
  <c r="F18" i="8"/>
  <c r="I18" i="8" l="1"/>
</calcChain>
</file>

<file path=xl/sharedStrings.xml><?xml version="1.0" encoding="utf-8"?>
<sst xmlns="http://schemas.openxmlformats.org/spreadsheetml/2006/main" count="177" uniqueCount="101">
  <si>
    <t>ลำดับที่</t>
  </si>
  <si>
    <t>รายการ</t>
  </si>
  <si>
    <t>หมายเหตุ</t>
  </si>
  <si>
    <t>จำนวน</t>
  </si>
  <si>
    <t>หน่วย</t>
  </si>
  <si>
    <t>รวม</t>
  </si>
  <si>
    <t>งาน</t>
  </si>
  <si>
    <t>ลบ.ม.</t>
  </si>
  <si>
    <t>กก.</t>
  </si>
  <si>
    <t>RB 6    SR 24</t>
  </si>
  <si>
    <t>RB 9    SR 24</t>
  </si>
  <si>
    <t>DB 12   SD40</t>
  </si>
  <si>
    <t>DB 16   SD40</t>
  </si>
  <si>
    <t>DB 20   SD40</t>
  </si>
  <si>
    <t>บัญชีรายการก่อสร้าง</t>
  </si>
  <si>
    <t>สถานที่ก่อสร้าง</t>
  </si>
  <si>
    <t>สถานที่ก่อสร้าง : มหาวิทยาลัยราชภัฎอุดรธานี ต.สามพร้าว  อ.เมือง จ.อุดรธานี 41000</t>
  </si>
  <si>
    <t xml:space="preserve">แบบเลขที่ :                                                </t>
  </si>
  <si>
    <t>หน่วยงานเจ้าของโครงการ : มหาวิทยาลัยราชภัฎอุดรธานี</t>
  </si>
  <si>
    <t>แบบ ปร.4 ที่แนบ จำนวน .. หน้า</t>
  </si>
  <si>
    <t>คำนวณราคากลางเมื่อวันที่                               เดือน                                          พ.ศ.                                                                                                                หน่วย : บาท</t>
  </si>
  <si>
    <t>ราคาวัสดุ</t>
  </si>
  <si>
    <t>ค่าแรง</t>
  </si>
  <si>
    <t>ต่อหน่วย</t>
  </si>
  <si>
    <t>เป็นเงิน</t>
  </si>
  <si>
    <t>( บาท )</t>
  </si>
  <si>
    <t>(บาท)</t>
  </si>
  <si>
    <t>รวมค่างานระบบประปาสุขาภิบาล</t>
  </si>
  <si>
    <t>งานระบบประปาน้ำดี</t>
  </si>
  <si>
    <t xml:space="preserve"> - foot valve 3"</t>
  </si>
  <si>
    <t>ชุด</t>
  </si>
  <si>
    <t xml:space="preserve"> - Gate Valve 3"</t>
  </si>
  <si>
    <t xml:space="preserve"> - Gate Valve 2"</t>
  </si>
  <si>
    <t xml:space="preserve"> - Flexible connector 3"</t>
  </si>
  <si>
    <t xml:space="preserve"> - Check Valve 3"</t>
  </si>
  <si>
    <t xml:space="preserve"> - Check Valve 4"</t>
  </si>
  <si>
    <t xml:space="preserve"> - Stainer 3"</t>
  </si>
  <si>
    <t xml:space="preserve"> - BFV 4"</t>
  </si>
  <si>
    <t xml:space="preserve"> - อุปกรณ์ประกอบ</t>
  </si>
  <si>
    <t>เหมา</t>
  </si>
  <si>
    <t>งานเดินท่อ</t>
  </si>
  <si>
    <t xml:space="preserve"> - ท่อ HDPE DIN100 ขนาด ศก.2"</t>
  </si>
  <si>
    <t>เมตร</t>
  </si>
  <si>
    <t xml:space="preserve"> - ท่อพีวีซีแข็ง ชนิดปลายธรรมดา ชั้น 13.5 ขนาด ศก.1"</t>
  </si>
  <si>
    <t xml:space="preserve"> - ท่อพีวีซีแข็ง ชนิดปลายธรรมดา ชั้น 13.5 ขนาด ศก.2"</t>
  </si>
  <si>
    <t xml:space="preserve"> - ท่อพีวีซีแข็ง ชนิดปลายธรรมดา ชั้น 13.5 ขนาด ศก.3/4"</t>
  </si>
  <si>
    <t xml:space="preserve"> - ท่อพีวีซีแข็ง ชนิดปลายธรรมดา ชั้น 13.5 ขนาด ศก.4"</t>
  </si>
  <si>
    <t xml:space="preserve"> - ท่อพีวีซีแข็ง ชนิดปลายธรรมดา ชั้น 13.5 ขนาด ศก.6"</t>
  </si>
  <si>
    <t xml:space="preserve"> - ประตูน้ำทองเหลือง ลิ้นเกด แรงดัน 125 ปอนด์ ขนาด 2"</t>
  </si>
  <si>
    <t xml:space="preserve"> - ประตูน้ำทองเหลือง ลิ้นเกด แรงดัน 125 ปอนด์ ขนาด 1"</t>
  </si>
  <si>
    <t xml:space="preserve"> - ก๊อกสนาม</t>
  </si>
  <si>
    <t>ตัว</t>
  </si>
  <si>
    <t xml:space="preserve"> - ค่าแรงเดินท่อ  คิด 30% ของค่าวัสดุ</t>
  </si>
  <si>
    <t xml:space="preserve"> - ค่าอุปกรณ์ประกอบยึดท่อ , ข้อต่อ , ข้องอ</t>
  </si>
  <si>
    <t xml:space="preserve"> - ชุด BOOTTER ปั้ม (เครื่องสูบน้ำเพิ่มแรงดัน) ครบชุด 2.5 HP</t>
  </si>
  <si>
    <t>รวมค่างานระบบประปาน้ำดี</t>
  </si>
  <si>
    <t>งานระบบสุขาภิบาล</t>
  </si>
  <si>
    <t>งานท่อ พีวีซี</t>
  </si>
  <si>
    <t xml:space="preserve"> - ท่อพีวีซีแข็ง ชนิดปลายธรรมดา ชั้น 8.5 ขนาด ศก.6"</t>
  </si>
  <si>
    <t xml:space="preserve"> - ท่อพีวีซีแข็ง ชนิดปลายธรรมดา ชั้น 8.5 ขนาด ศก.4"</t>
  </si>
  <si>
    <t xml:space="preserve"> - FD 2"</t>
  </si>
  <si>
    <t xml:space="preserve"> - FCO 4"</t>
  </si>
  <si>
    <t xml:space="preserve"> -  ถังดักไขมันสำเร็จรูปวางใต้ดินขนาด 40 ลิตร</t>
  </si>
  <si>
    <t xml:space="preserve"> - ถังบำบัดน้ำเสียสำเร็จรูป  15,000 ลิตร</t>
  </si>
  <si>
    <t xml:space="preserve"> - งานคอนกรีตฐานรองรับถังบำบัด</t>
  </si>
  <si>
    <t>ตร.ม</t>
  </si>
  <si>
    <t>รวมค่างานระบบสุขาภิบาล</t>
  </si>
  <si>
    <t>งานระบบระบายน้ำรอบอาคารภายนอก</t>
  </si>
  <si>
    <t>งานดินขุด</t>
  </si>
  <si>
    <t>งานดินถม</t>
  </si>
  <si>
    <t xml:space="preserve">  ทรายหยาบอัดแน่น</t>
  </si>
  <si>
    <t>ท่อระบายน้ำ คสล. ขนาดเส้นผ่านศูนย์กลาง 0.40 เมตร</t>
  </si>
  <si>
    <t>ท่อน</t>
  </si>
  <si>
    <t>บ่อพัก คสล.ขนาด 0.8x0.80 เมตร</t>
  </si>
  <si>
    <t>บ่อ</t>
  </si>
  <si>
    <t>คอนกรีตฝาบ่อพักขนาด 0.10x 0.40x0.40 เมตร</t>
  </si>
  <si>
    <t>ลบม.</t>
  </si>
  <si>
    <t xml:space="preserve">  เหล็กเสริมคอนกรีต</t>
  </si>
  <si>
    <t xml:space="preserve">     - SR 24 Dia 9 มม.</t>
  </si>
  <si>
    <t xml:space="preserve">     - ลวดผูกเหล็ก</t>
  </si>
  <si>
    <t xml:space="preserve">  ไม้แบบ </t>
  </si>
  <si>
    <t>ค่าแรงไม้แบบ</t>
  </si>
  <si>
    <t>โครงเคร่าไม้แบบ</t>
  </si>
  <si>
    <t>ไม้ค้ำยัน</t>
  </si>
  <si>
    <t xml:space="preserve"> - ตะปู</t>
  </si>
  <si>
    <t>เหล็กฉาก L 50x50x6 mm. 4.43 kg</t>
  </si>
  <si>
    <t>รวมค่างานระบบระบายน้ำรอบอาคาร</t>
  </si>
  <si>
    <t xml:space="preserve">  คอนกรีต 240 ksc. ( Cylinder )</t>
  </si>
  <si>
    <t>water Stop 10"</t>
  </si>
  <si>
    <t>รวมค่างานถังเก็บน้ำใต้ดิน</t>
  </si>
  <si>
    <t>โครงการก่อสร้าง :  ​อาคารอุทยานวิทยาศาสตร์</t>
  </si>
  <si>
    <t xml:space="preserve">  คอนกรีตหยาบ </t>
  </si>
  <si>
    <t xml:space="preserve"> - ถังบำบัดน้ำเสียสำเร็จรูป  10,000 ลิตร</t>
  </si>
  <si>
    <t>งานติดตั้งถังบำบัดน้ำเสียสำเร็จรูประบบเติมอากาศ</t>
  </si>
  <si>
    <t>ถังเก็บน้ำ คสล.</t>
  </si>
  <si>
    <t xml:space="preserve"> - ประตูน้ำทองเหลือง ลิ้นเกด แรงดัน 125 ปอนด์ ขนาด 3/4"</t>
  </si>
  <si>
    <t>ฝาบ่อเหล็กหล่อกลม Dia 800 mm. Load 1.5t</t>
  </si>
  <si>
    <t xml:space="preserve"> - ค่าแรงเดินท่อ</t>
  </si>
  <si>
    <t>รวมราคางานสุขาภิบาลทั้งหมด</t>
  </si>
  <si>
    <t>งานระบบประปาสุขาภิบาล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</si>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</sst>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name val="Cordia New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8"/>
      <name val="EucrosiaUPC"/>
      <family val="2"/>
      <charset val="222"/>
    </font>
    <font>
      <sz val="11"/>
      <color indexed="8"/>
      <name val="Calibri"/>
      <family val="2"/>
      <charset val="222"/>
    </font>
    <font>
      <b/>
      <sz val="14"/>
      <name val="CordiaUPC"/>
      <family val="2"/>
    </font>
    <font>
      <sz val="14"/>
      <name val="CordiaUPC"/>
      <family val="2"/>
    </font>
    <font>
      <sz val="14"/>
      <color rgb="FFFF0000"/>
      <name val="CordiaUPC"/>
      <family val="2"/>
    </font>
    <font>
      <b/>
      <sz val="18"/>
      <name val="CordiaUPC"/>
      <family val="2"/>
    </font>
    <font>
      <sz val="11"/>
      <color theme="1"/>
      <name val="CordiaUPC"/>
      <family val="2"/>
    </font>
    <font>
      <sz val="14"/>
      <color indexed="10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9" fillId="0" borderId="0" xfId="0" applyFont="1"/>
    <xf numFmtId="4" fontId="9" fillId="0" borderId="0" xfId="18" applyNumberFormat="1" applyFont="1"/>
    <xf numFmtId="0" fontId="12" fillId="0" borderId="0" xfId="0" applyFont="1"/>
    <xf numFmtId="0" fontId="8" fillId="0" borderId="1" xfId="0" applyFont="1" applyBorder="1" applyAlignment="1">
      <alignment vertical="top"/>
    </xf>
    <xf numFmtId="0" fontId="9" fillId="0" borderId="13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2" xfId="0" applyFont="1" applyBorder="1"/>
    <xf numFmtId="0" fontId="9" fillId="0" borderId="10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" fontId="9" fillId="0" borderId="22" xfId="0" applyNumberFormat="1" applyFont="1" applyBorder="1" applyAlignment="1">
      <alignment horizontal="center"/>
    </xf>
    <xf numFmtId="0" fontId="9" fillId="0" borderId="22" xfId="0" applyFont="1" applyBorder="1"/>
    <xf numFmtId="4" fontId="10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/>
    </xf>
    <xf numFmtId="4" fontId="9" fillId="0" borderId="10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4" fontId="9" fillId="2" borderId="10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0" borderId="10" xfId="0" applyFont="1" applyBorder="1" applyAlignment="1">
      <alignment vertical="top"/>
    </xf>
    <xf numFmtId="0" fontId="8" fillId="0" borderId="11" xfId="0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9" fillId="0" borderId="27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0" fontId="9" fillId="0" borderId="22" xfId="0" applyFont="1" applyBorder="1" applyAlignment="1">
      <alignment horizontal="left" indent="1"/>
    </xf>
    <xf numFmtId="0" fontId="8" fillId="0" borderId="22" xfId="0" applyFont="1" applyBorder="1" applyAlignment="1">
      <alignment horizontal="left"/>
    </xf>
    <xf numFmtId="0" fontId="9" fillId="0" borderId="7" xfId="0" applyFont="1" applyBorder="1"/>
    <xf numFmtId="4" fontId="9" fillId="0" borderId="7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4" fontId="9" fillId="3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9" fillId="0" borderId="0" xfId="18" applyNumberFormat="1" applyFont="1" applyAlignment="1">
      <alignment horizontal="right"/>
    </xf>
    <xf numFmtId="4" fontId="9" fillId="0" borderId="22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 vertical="center"/>
    </xf>
    <xf numFmtId="4" fontId="9" fillId="2" borderId="2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 vertical="center"/>
    </xf>
    <xf numFmtId="4" fontId="9" fillId="0" borderId="27" xfId="0" applyNumberFormat="1" applyFont="1" applyBorder="1" applyAlignment="1">
      <alignment horizontal="right"/>
    </xf>
    <xf numFmtId="4" fontId="9" fillId="3" borderId="6" xfId="0" applyNumberFormat="1" applyFont="1" applyFill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 vertical="center"/>
    </xf>
    <xf numFmtId="4" fontId="9" fillId="2" borderId="23" xfId="0" applyNumberFormat="1" applyFont="1" applyFill="1" applyBorder="1" applyAlignment="1">
      <alignment horizontal="right"/>
    </xf>
    <xf numFmtId="4" fontId="8" fillId="3" borderId="25" xfId="0" applyNumberFormat="1" applyFont="1" applyFill="1" applyBorder="1" applyAlignment="1">
      <alignment horizontal="right"/>
    </xf>
    <xf numFmtId="4" fontId="9" fillId="0" borderId="26" xfId="0" applyNumberFormat="1" applyFont="1" applyBorder="1" applyAlignment="1">
      <alignment horizontal="right"/>
    </xf>
    <xf numFmtId="4" fontId="9" fillId="3" borderId="12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indent="1"/>
    </xf>
    <xf numFmtId="4" fontId="9" fillId="0" borderId="30" xfId="1" applyNumberFormat="1" applyFont="1" applyFill="1" applyBorder="1" applyAlignment="1">
      <alignment horizontal="right" vertical="center" wrapText="1"/>
    </xf>
    <xf numFmtId="4" fontId="9" fillId="0" borderId="17" xfId="1" applyNumberFormat="1" applyFont="1" applyFill="1" applyBorder="1" applyAlignment="1">
      <alignment horizontal="right" vertical="center" wrapText="1"/>
    </xf>
    <xf numFmtId="49" fontId="8" fillId="0" borderId="10" xfId="8" applyNumberFormat="1" applyFont="1" applyFill="1" applyBorder="1" applyAlignment="1">
      <alignment horizontal="left" vertical="top" wrapText="1"/>
    </xf>
    <xf numFmtId="49" fontId="9" fillId="0" borderId="10" xfId="8" quotePrefix="1" applyNumberFormat="1" applyFont="1" applyFill="1" applyBorder="1" applyAlignment="1">
      <alignment horizontal="left" vertical="top" wrapText="1"/>
    </xf>
    <xf numFmtId="49" fontId="9" fillId="0" borderId="22" xfId="8" quotePrefix="1" applyNumberFormat="1" applyFont="1" applyFill="1" applyBorder="1" applyAlignment="1">
      <alignment horizontal="left" vertical="top" wrapText="1"/>
    </xf>
    <xf numFmtId="49" fontId="9" fillId="0" borderId="10" xfId="18" quotePrefix="1" applyNumberFormat="1" applyFont="1" applyBorder="1" applyAlignment="1">
      <alignment vertical="top" wrapText="1"/>
    </xf>
    <xf numFmtId="49" fontId="9" fillId="2" borderId="10" xfId="8" quotePrefix="1" applyNumberFormat="1" applyFont="1" applyFill="1" applyBorder="1" applyAlignment="1">
      <alignment horizontal="left" vertical="top" wrapText="1"/>
    </xf>
    <xf numFmtId="4" fontId="9" fillId="0" borderId="11" xfId="3" applyNumberFormat="1" applyFont="1" applyFill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9" fillId="0" borderId="20" xfId="0" applyNumberFormat="1" applyFont="1" applyBorder="1" applyAlignment="1">
      <alignment horizontal="right"/>
    </xf>
    <xf numFmtId="4" fontId="9" fillId="0" borderId="22" xfId="1" applyNumberFormat="1" applyFont="1" applyFill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4" fontId="9" fillId="0" borderId="10" xfId="3" applyNumberFormat="1" applyFont="1" applyFill="1" applyBorder="1" applyAlignment="1">
      <alignment horizontal="right"/>
    </xf>
    <xf numFmtId="4" fontId="9" fillId="0" borderId="2" xfId="3" applyNumberFormat="1" applyFont="1" applyFill="1" applyBorder="1" applyAlignment="1">
      <alignment horizontal="right"/>
    </xf>
    <xf numFmtId="4" fontId="8" fillId="3" borderId="6" xfId="1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left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9" fillId="0" borderId="21" xfId="0" applyNumberFormat="1" applyFont="1" applyBorder="1" applyAlignment="1">
      <alignment horizontal="right"/>
    </xf>
    <xf numFmtId="4" fontId="8" fillId="3" borderId="24" xfId="0" applyNumberFormat="1" applyFont="1" applyFill="1" applyBorder="1" applyAlignment="1">
      <alignment horizontal="right"/>
    </xf>
    <xf numFmtId="4" fontId="9" fillId="0" borderId="28" xfId="0" applyNumberFormat="1" applyFont="1" applyBorder="1" applyAlignment="1">
      <alignment horizontal="right"/>
    </xf>
    <xf numFmtId="4" fontId="9" fillId="0" borderId="23" xfId="0" applyNumberFormat="1" applyFont="1" applyFill="1" applyBorder="1" applyAlignment="1">
      <alignment horizontal="right"/>
    </xf>
    <xf numFmtId="4" fontId="9" fillId="0" borderId="29" xfId="0" applyNumberFormat="1" applyFont="1" applyBorder="1" applyAlignment="1">
      <alignment horizontal="right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9" fillId="0" borderId="10" xfId="1" applyNumberFormat="1" applyFont="1" applyFill="1" applyBorder="1" applyAlignment="1">
      <alignment horizontal="right"/>
    </xf>
    <xf numFmtId="4" fontId="9" fillId="0" borderId="20" xfId="1" applyNumberFormat="1" applyFont="1" applyBorder="1" applyAlignment="1">
      <alignment horizontal="right"/>
    </xf>
    <xf numFmtId="4" fontId="8" fillId="3" borderId="12" xfId="1" applyNumberFormat="1" applyFont="1" applyFill="1" applyBorder="1" applyAlignment="1">
      <alignment horizontal="right"/>
    </xf>
    <xf numFmtId="0" fontId="9" fillId="0" borderId="31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4" fontId="9" fillId="0" borderId="29" xfId="1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right" vertical="center"/>
    </xf>
    <xf numFmtId="4" fontId="9" fillId="0" borderId="20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7" xfId="1" applyNumberFormat="1" applyFont="1" applyFill="1" applyBorder="1" applyAlignment="1">
      <alignment horizontal="right"/>
    </xf>
    <xf numFmtId="4" fontId="9" fillId="0" borderId="0" xfId="0" applyNumberFormat="1" applyFont="1"/>
    <xf numFmtId="0" fontId="8" fillId="0" borderId="0" xfId="18" applyFont="1" applyAlignment="1">
      <alignment horizontal="left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9">
    <cellStyle name="Comma" xfId="1" builtinId="3"/>
    <cellStyle name="Comma 4" xfId="17" xr:uid="{00000000-0005-0000-0000-000000000000}"/>
    <cellStyle name="Normal" xfId="0" builtinId="0"/>
    <cellStyle name="Normal 2 2" xfId="6" xr:uid="{00000000-0005-0000-0000-000001000000}"/>
    <cellStyle name="Style 1" xfId="11" xr:uid="{00000000-0005-0000-0000-000003000000}"/>
    <cellStyle name="เครื่องหมายจุลภาค 2" xfId="7" xr:uid="{00000000-0005-0000-0000-000004000000}"/>
    <cellStyle name="เครื่องหมายจุลภาค 2 2" xfId="15" xr:uid="{00000000-0005-0000-0000-000005000000}"/>
    <cellStyle name="เครื่องหมายจุลภาค 3" xfId="8" xr:uid="{00000000-0005-0000-0000-000006000000}"/>
    <cellStyle name="เครื่องหมายจุลภาค 3 2" xfId="16" xr:uid="{00000000-0005-0000-0000-000007000000}"/>
    <cellStyle name="เครื่องหมายจุลภาค_Sheet1" xfId="12" xr:uid="{00000000-0005-0000-0000-000008000000}"/>
    <cellStyle name="เปอร์เซ็นต์ 2" xfId="10" xr:uid="{00000000-0005-0000-0000-000014000000}"/>
    <cellStyle name="เปอร์เซ็นต์ 3" xfId="4" xr:uid="{00000000-0005-0000-0000-000015000000}"/>
    <cellStyle name="จุลภาค 2" xfId="3" xr:uid="{00000000-0005-0000-0000-00000A000000}"/>
    <cellStyle name="จุลภาค 2 2" xfId="14" xr:uid="{00000000-0005-0000-0000-00000B000000}"/>
    <cellStyle name="จุลภาค 3" xfId="13" xr:uid="{00000000-0005-0000-0000-00000C000000}"/>
    <cellStyle name="ปกติ 2" xfId="2" xr:uid="{00000000-0005-0000-0000-00000E000000}"/>
    <cellStyle name="ปกติ 2 2 2" xfId="9" xr:uid="{00000000-0005-0000-0000-00000F000000}"/>
    <cellStyle name="ปกติ 4" xfId="18" xr:uid="{00000000-0005-0000-0000-000010000000}"/>
    <cellStyle name="ปกติ_MASTER PLAN1" xfId="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328</xdr:row>
      <xdr:rowOff>152400</xdr:rowOff>
    </xdr:from>
    <xdr:to>
      <xdr:col>1</xdr:col>
      <xdr:colOff>552450</xdr:colOff>
      <xdr:row>328</xdr:row>
      <xdr:rowOff>152400</xdr:rowOff>
    </xdr:to>
    <xdr:sp macro="" textlink="">
      <xdr:nvSpPr>
        <xdr:cNvPr id="2" name="Line 586">
          <a:extLst>
            <a:ext uri="{FF2B5EF4-FFF2-40B4-BE49-F238E27FC236}">
              <a16:creationId xmlns:a16="http://schemas.microsoft.com/office/drawing/2014/main" id="{B98AF642-DBF2-4682-A107-58E09134BBE4}"/>
            </a:ext>
          </a:extLst>
        </xdr:cNvPr>
        <xdr:cNvSpPr>
          <a:spLocks noChangeShapeType="1"/>
        </xdr:cNvSpPr>
      </xdr:nvSpPr>
      <xdr:spPr bwMode="auto">
        <a:xfrm>
          <a:off x="923925" y="8641080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328</xdr:row>
      <xdr:rowOff>76200</xdr:rowOff>
    </xdr:from>
    <xdr:to>
      <xdr:col>1</xdr:col>
      <xdr:colOff>561975</xdr:colOff>
      <xdr:row>328</xdr:row>
      <xdr:rowOff>152400</xdr:rowOff>
    </xdr:to>
    <xdr:sp macro="" textlink="">
      <xdr:nvSpPr>
        <xdr:cNvPr id="3" name="Line 587">
          <a:extLst>
            <a:ext uri="{FF2B5EF4-FFF2-40B4-BE49-F238E27FC236}">
              <a16:creationId xmlns:a16="http://schemas.microsoft.com/office/drawing/2014/main" id="{F10F4F36-D8FA-490A-8D69-F57EB1EB79F2}"/>
            </a:ext>
          </a:extLst>
        </xdr:cNvPr>
        <xdr:cNvSpPr>
          <a:spLocks noChangeShapeType="1"/>
        </xdr:cNvSpPr>
      </xdr:nvSpPr>
      <xdr:spPr bwMode="auto">
        <a:xfrm flipV="1">
          <a:off x="923925" y="86334600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328</xdr:row>
      <xdr:rowOff>76200</xdr:rowOff>
    </xdr:from>
    <xdr:to>
      <xdr:col>1</xdr:col>
      <xdr:colOff>561975</xdr:colOff>
      <xdr:row>328</xdr:row>
      <xdr:rowOff>152400</xdr:rowOff>
    </xdr:to>
    <xdr:sp macro="" textlink="">
      <xdr:nvSpPr>
        <xdr:cNvPr id="4" name="Line 588">
          <a:extLst>
            <a:ext uri="{FF2B5EF4-FFF2-40B4-BE49-F238E27FC236}">
              <a16:creationId xmlns:a16="http://schemas.microsoft.com/office/drawing/2014/main" id="{2948F210-E066-4351-8FD4-5B86EDEC62D8}"/>
            </a:ext>
          </a:extLst>
        </xdr:cNvPr>
        <xdr:cNvSpPr>
          <a:spLocks noChangeShapeType="1"/>
        </xdr:cNvSpPr>
      </xdr:nvSpPr>
      <xdr:spPr bwMode="auto">
        <a:xfrm flipV="1">
          <a:off x="1076325" y="863346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330</xdr:row>
      <xdr:rowOff>171450</xdr:rowOff>
    </xdr:from>
    <xdr:to>
      <xdr:col>1</xdr:col>
      <xdr:colOff>552450</xdr:colOff>
      <xdr:row>330</xdr:row>
      <xdr:rowOff>171450</xdr:rowOff>
    </xdr:to>
    <xdr:sp macro="" textlink="">
      <xdr:nvSpPr>
        <xdr:cNvPr id="5" name="Line 589">
          <a:extLst>
            <a:ext uri="{FF2B5EF4-FFF2-40B4-BE49-F238E27FC236}">
              <a16:creationId xmlns:a16="http://schemas.microsoft.com/office/drawing/2014/main" id="{E259E2BD-8537-4673-83E1-67325A4E0014}"/>
            </a:ext>
          </a:extLst>
        </xdr:cNvPr>
        <xdr:cNvSpPr>
          <a:spLocks noChangeShapeType="1"/>
        </xdr:cNvSpPr>
      </xdr:nvSpPr>
      <xdr:spPr bwMode="auto">
        <a:xfrm>
          <a:off x="923925" y="8696325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409575</xdr:colOff>
      <xdr:row>330</xdr:row>
      <xdr:rowOff>95250</xdr:rowOff>
    </xdr:from>
    <xdr:to>
      <xdr:col>1</xdr:col>
      <xdr:colOff>561975</xdr:colOff>
      <xdr:row>330</xdr:row>
      <xdr:rowOff>171450</xdr:rowOff>
    </xdr:to>
    <xdr:sp macro="" textlink="">
      <xdr:nvSpPr>
        <xdr:cNvPr id="6" name="Line 590">
          <a:extLst>
            <a:ext uri="{FF2B5EF4-FFF2-40B4-BE49-F238E27FC236}">
              <a16:creationId xmlns:a16="http://schemas.microsoft.com/office/drawing/2014/main" id="{6EB088D1-5438-4220-9336-C1A5D4FF48B7}"/>
            </a:ext>
          </a:extLst>
        </xdr:cNvPr>
        <xdr:cNvSpPr>
          <a:spLocks noChangeShapeType="1"/>
        </xdr:cNvSpPr>
      </xdr:nvSpPr>
      <xdr:spPr bwMode="auto">
        <a:xfrm flipV="1">
          <a:off x="923925" y="86887050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330</xdr:row>
      <xdr:rowOff>95250</xdr:rowOff>
    </xdr:from>
    <xdr:to>
      <xdr:col>1</xdr:col>
      <xdr:colOff>561975</xdr:colOff>
      <xdr:row>330</xdr:row>
      <xdr:rowOff>171450</xdr:rowOff>
    </xdr:to>
    <xdr:sp macro="" textlink="">
      <xdr:nvSpPr>
        <xdr:cNvPr id="7" name="Line 591">
          <a:extLst>
            <a:ext uri="{FF2B5EF4-FFF2-40B4-BE49-F238E27FC236}">
              <a16:creationId xmlns:a16="http://schemas.microsoft.com/office/drawing/2014/main" id="{472FC422-F2B8-46F2-A5C4-42752982A707}"/>
            </a:ext>
          </a:extLst>
        </xdr:cNvPr>
        <xdr:cNvSpPr>
          <a:spLocks noChangeShapeType="1"/>
        </xdr:cNvSpPr>
      </xdr:nvSpPr>
      <xdr:spPr bwMode="auto">
        <a:xfrm flipV="1">
          <a:off x="1076325" y="8688705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C131"/>
  <sheetViews>
    <sheetView tabSelected="1" view="pageBreakPreview" zoomScale="25" zoomScaleNormal="100" zoomScaleSheetLayoutView="25" workbookViewId="0">
      <selection activeCell="B9" sqref="B9"/>
    </sheetView>
  </sheetViews>
  <sheetFormatPr defaultRowHeight="21.75"/>
  <cols>
    <col min="1" max="1" width="6.7109375" style="21" customWidth="1"/>
    <col min="2" max="2" width="45.7109375" style="1" customWidth="1"/>
    <col min="3" max="3" width="10.140625" style="56" customWidth="1"/>
    <col min="4" max="4" width="5.85546875" style="110" customWidth="1"/>
    <col min="5" max="5" width="11.42578125" style="56" customWidth="1"/>
    <col min="6" max="9" width="13.42578125" style="56" customWidth="1"/>
    <col min="10" max="10" width="11.42578125" style="1" customWidth="1"/>
    <col min="11" max="237" width="9" style="1"/>
    <col min="238" max="238" width="6.7109375" style="1" customWidth="1"/>
    <col min="239" max="239" width="47" style="1" customWidth="1"/>
    <col min="240" max="240" width="8.42578125" style="1" customWidth="1"/>
    <col min="241" max="241" width="5.85546875" style="1" customWidth="1"/>
    <col min="242" max="242" width="10.28515625" style="1" customWidth="1"/>
    <col min="243" max="243" width="10.85546875" style="1" bestFit="1" customWidth="1"/>
    <col min="244" max="245" width="10.28515625" style="1" customWidth="1"/>
    <col min="246" max="246" width="12" style="1" customWidth="1"/>
    <col min="247" max="247" width="7.5703125" style="1" customWidth="1"/>
    <col min="248" max="248" width="13.7109375" style="1" customWidth="1"/>
    <col min="249" max="249" width="13.5703125" style="1" customWidth="1"/>
    <col min="250" max="493" width="9" style="1"/>
    <col min="494" max="494" width="6.7109375" style="1" customWidth="1"/>
    <col min="495" max="495" width="47" style="1" customWidth="1"/>
    <col min="496" max="496" width="8.42578125" style="1" customWidth="1"/>
    <col min="497" max="497" width="5.85546875" style="1" customWidth="1"/>
    <col min="498" max="498" width="10.28515625" style="1" customWidth="1"/>
    <col min="499" max="499" width="10.85546875" style="1" bestFit="1" customWidth="1"/>
    <col min="500" max="501" width="10.28515625" style="1" customWidth="1"/>
    <col min="502" max="502" width="12" style="1" customWidth="1"/>
    <col min="503" max="503" width="7.5703125" style="1" customWidth="1"/>
    <col min="504" max="504" width="13.7109375" style="1" customWidth="1"/>
    <col min="505" max="505" width="13.5703125" style="1" customWidth="1"/>
    <col min="506" max="749" width="9" style="1"/>
    <col min="750" max="750" width="6.7109375" style="1" customWidth="1"/>
    <col min="751" max="751" width="47" style="1" customWidth="1"/>
    <col min="752" max="752" width="8.42578125" style="1" customWidth="1"/>
    <col min="753" max="753" width="5.85546875" style="1" customWidth="1"/>
    <col min="754" max="754" width="10.28515625" style="1" customWidth="1"/>
    <col min="755" max="755" width="10.85546875" style="1" bestFit="1" customWidth="1"/>
    <col min="756" max="757" width="10.28515625" style="1" customWidth="1"/>
    <col min="758" max="758" width="12" style="1" customWidth="1"/>
    <col min="759" max="759" width="7.5703125" style="1" customWidth="1"/>
    <col min="760" max="760" width="13.7109375" style="1" customWidth="1"/>
    <col min="761" max="761" width="13.5703125" style="1" customWidth="1"/>
    <col min="762" max="1005" width="9" style="1"/>
    <col min="1006" max="1006" width="6.7109375" style="1" customWidth="1"/>
    <col min="1007" max="1007" width="47" style="1" customWidth="1"/>
    <col min="1008" max="1008" width="8.42578125" style="1" customWidth="1"/>
    <col min="1009" max="1009" width="5.85546875" style="1" customWidth="1"/>
    <col min="1010" max="1010" width="10.28515625" style="1" customWidth="1"/>
    <col min="1011" max="1011" width="10.85546875" style="1" bestFit="1" customWidth="1"/>
    <col min="1012" max="1013" width="10.28515625" style="1" customWidth="1"/>
    <col min="1014" max="1014" width="12" style="1" customWidth="1"/>
    <col min="1015" max="1015" width="7.5703125" style="1" customWidth="1"/>
    <col min="1016" max="1016" width="13.7109375" style="1" customWidth="1"/>
    <col min="1017" max="1017" width="13.5703125" style="1" customWidth="1"/>
    <col min="1018" max="1261" width="9" style="1"/>
    <col min="1262" max="1262" width="6.7109375" style="1" customWidth="1"/>
    <col min="1263" max="1263" width="47" style="1" customWidth="1"/>
    <col min="1264" max="1264" width="8.42578125" style="1" customWidth="1"/>
    <col min="1265" max="1265" width="5.85546875" style="1" customWidth="1"/>
    <col min="1266" max="1266" width="10.28515625" style="1" customWidth="1"/>
    <col min="1267" max="1267" width="10.85546875" style="1" bestFit="1" customWidth="1"/>
    <col min="1268" max="1269" width="10.28515625" style="1" customWidth="1"/>
    <col min="1270" max="1270" width="12" style="1" customWidth="1"/>
    <col min="1271" max="1271" width="7.5703125" style="1" customWidth="1"/>
    <col min="1272" max="1272" width="13.7109375" style="1" customWidth="1"/>
    <col min="1273" max="1273" width="13.5703125" style="1" customWidth="1"/>
    <col min="1274" max="1517" width="9" style="1"/>
    <col min="1518" max="1518" width="6.7109375" style="1" customWidth="1"/>
    <col min="1519" max="1519" width="47" style="1" customWidth="1"/>
    <col min="1520" max="1520" width="8.42578125" style="1" customWidth="1"/>
    <col min="1521" max="1521" width="5.85546875" style="1" customWidth="1"/>
    <col min="1522" max="1522" width="10.28515625" style="1" customWidth="1"/>
    <col min="1523" max="1523" width="10.85546875" style="1" bestFit="1" customWidth="1"/>
    <col min="1524" max="1525" width="10.28515625" style="1" customWidth="1"/>
    <col min="1526" max="1526" width="12" style="1" customWidth="1"/>
    <col min="1527" max="1527" width="7.5703125" style="1" customWidth="1"/>
    <col min="1528" max="1528" width="13.7109375" style="1" customWidth="1"/>
    <col min="1529" max="1529" width="13.5703125" style="1" customWidth="1"/>
    <col min="1530" max="1773" width="9" style="1"/>
    <col min="1774" max="1774" width="6.7109375" style="1" customWidth="1"/>
    <col min="1775" max="1775" width="47" style="1" customWidth="1"/>
    <col min="1776" max="1776" width="8.42578125" style="1" customWidth="1"/>
    <col min="1777" max="1777" width="5.85546875" style="1" customWidth="1"/>
    <col min="1778" max="1778" width="10.28515625" style="1" customWidth="1"/>
    <col min="1779" max="1779" width="10.85546875" style="1" bestFit="1" customWidth="1"/>
    <col min="1780" max="1781" width="10.28515625" style="1" customWidth="1"/>
    <col min="1782" max="1782" width="12" style="1" customWidth="1"/>
    <col min="1783" max="1783" width="7.5703125" style="1" customWidth="1"/>
    <col min="1784" max="1784" width="13.7109375" style="1" customWidth="1"/>
    <col min="1785" max="1785" width="13.5703125" style="1" customWidth="1"/>
    <col min="1786" max="2029" width="9" style="1"/>
    <col min="2030" max="2030" width="6.7109375" style="1" customWidth="1"/>
    <col min="2031" max="2031" width="47" style="1" customWidth="1"/>
    <col min="2032" max="2032" width="8.42578125" style="1" customWidth="1"/>
    <col min="2033" max="2033" width="5.85546875" style="1" customWidth="1"/>
    <col min="2034" max="2034" width="10.28515625" style="1" customWidth="1"/>
    <col min="2035" max="2035" width="10.85546875" style="1" bestFit="1" customWidth="1"/>
    <col min="2036" max="2037" width="10.28515625" style="1" customWidth="1"/>
    <col min="2038" max="2038" width="12" style="1" customWidth="1"/>
    <col min="2039" max="2039" width="7.5703125" style="1" customWidth="1"/>
    <col min="2040" max="2040" width="13.7109375" style="1" customWidth="1"/>
    <col min="2041" max="2041" width="13.5703125" style="1" customWidth="1"/>
    <col min="2042" max="2285" width="9" style="1"/>
    <col min="2286" max="2286" width="6.7109375" style="1" customWidth="1"/>
    <col min="2287" max="2287" width="47" style="1" customWidth="1"/>
    <col min="2288" max="2288" width="8.42578125" style="1" customWidth="1"/>
    <col min="2289" max="2289" width="5.85546875" style="1" customWidth="1"/>
    <col min="2290" max="2290" width="10.28515625" style="1" customWidth="1"/>
    <col min="2291" max="2291" width="10.85546875" style="1" bestFit="1" customWidth="1"/>
    <col min="2292" max="2293" width="10.28515625" style="1" customWidth="1"/>
    <col min="2294" max="2294" width="12" style="1" customWidth="1"/>
    <col min="2295" max="2295" width="7.5703125" style="1" customWidth="1"/>
    <col min="2296" max="2296" width="13.7109375" style="1" customWidth="1"/>
    <col min="2297" max="2297" width="13.5703125" style="1" customWidth="1"/>
    <col min="2298" max="2541" width="9" style="1"/>
    <col min="2542" max="2542" width="6.7109375" style="1" customWidth="1"/>
    <col min="2543" max="2543" width="47" style="1" customWidth="1"/>
    <col min="2544" max="2544" width="8.42578125" style="1" customWidth="1"/>
    <col min="2545" max="2545" width="5.85546875" style="1" customWidth="1"/>
    <col min="2546" max="2546" width="10.28515625" style="1" customWidth="1"/>
    <col min="2547" max="2547" width="10.85546875" style="1" bestFit="1" customWidth="1"/>
    <col min="2548" max="2549" width="10.28515625" style="1" customWidth="1"/>
    <col min="2550" max="2550" width="12" style="1" customWidth="1"/>
    <col min="2551" max="2551" width="7.5703125" style="1" customWidth="1"/>
    <col min="2552" max="2552" width="13.7109375" style="1" customWidth="1"/>
    <col min="2553" max="2553" width="13.5703125" style="1" customWidth="1"/>
    <col min="2554" max="2797" width="9" style="1"/>
    <col min="2798" max="2798" width="6.7109375" style="1" customWidth="1"/>
    <col min="2799" max="2799" width="47" style="1" customWidth="1"/>
    <col min="2800" max="2800" width="8.42578125" style="1" customWidth="1"/>
    <col min="2801" max="2801" width="5.85546875" style="1" customWidth="1"/>
    <col min="2802" max="2802" width="10.28515625" style="1" customWidth="1"/>
    <col min="2803" max="2803" width="10.85546875" style="1" bestFit="1" customWidth="1"/>
    <col min="2804" max="2805" width="10.28515625" style="1" customWidth="1"/>
    <col min="2806" max="2806" width="12" style="1" customWidth="1"/>
    <col min="2807" max="2807" width="7.5703125" style="1" customWidth="1"/>
    <col min="2808" max="2808" width="13.7109375" style="1" customWidth="1"/>
    <col min="2809" max="2809" width="13.5703125" style="1" customWidth="1"/>
    <col min="2810" max="3053" width="9" style="1"/>
    <col min="3054" max="3054" width="6.7109375" style="1" customWidth="1"/>
    <col min="3055" max="3055" width="47" style="1" customWidth="1"/>
    <col min="3056" max="3056" width="8.42578125" style="1" customWidth="1"/>
    <col min="3057" max="3057" width="5.85546875" style="1" customWidth="1"/>
    <col min="3058" max="3058" width="10.28515625" style="1" customWidth="1"/>
    <col min="3059" max="3059" width="10.85546875" style="1" bestFit="1" customWidth="1"/>
    <col min="3060" max="3061" width="10.28515625" style="1" customWidth="1"/>
    <col min="3062" max="3062" width="12" style="1" customWidth="1"/>
    <col min="3063" max="3063" width="7.5703125" style="1" customWidth="1"/>
    <col min="3064" max="3064" width="13.7109375" style="1" customWidth="1"/>
    <col min="3065" max="3065" width="13.5703125" style="1" customWidth="1"/>
    <col min="3066" max="3309" width="9" style="1"/>
    <col min="3310" max="3310" width="6.7109375" style="1" customWidth="1"/>
    <col min="3311" max="3311" width="47" style="1" customWidth="1"/>
    <col min="3312" max="3312" width="8.42578125" style="1" customWidth="1"/>
    <col min="3313" max="3313" width="5.85546875" style="1" customWidth="1"/>
    <col min="3314" max="3314" width="10.28515625" style="1" customWidth="1"/>
    <col min="3315" max="3315" width="10.85546875" style="1" bestFit="1" customWidth="1"/>
    <col min="3316" max="3317" width="10.28515625" style="1" customWidth="1"/>
    <col min="3318" max="3318" width="12" style="1" customWidth="1"/>
    <col min="3319" max="3319" width="7.5703125" style="1" customWidth="1"/>
    <col min="3320" max="3320" width="13.7109375" style="1" customWidth="1"/>
    <col min="3321" max="3321" width="13.5703125" style="1" customWidth="1"/>
    <col min="3322" max="3565" width="9" style="1"/>
    <col min="3566" max="3566" width="6.7109375" style="1" customWidth="1"/>
    <col min="3567" max="3567" width="47" style="1" customWidth="1"/>
    <col min="3568" max="3568" width="8.42578125" style="1" customWidth="1"/>
    <col min="3569" max="3569" width="5.85546875" style="1" customWidth="1"/>
    <col min="3570" max="3570" width="10.28515625" style="1" customWidth="1"/>
    <col min="3571" max="3571" width="10.85546875" style="1" bestFit="1" customWidth="1"/>
    <col min="3572" max="3573" width="10.28515625" style="1" customWidth="1"/>
    <col min="3574" max="3574" width="12" style="1" customWidth="1"/>
    <col min="3575" max="3575" width="7.5703125" style="1" customWidth="1"/>
    <col min="3576" max="3576" width="13.7109375" style="1" customWidth="1"/>
    <col min="3577" max="3577" width="13.5703125" style="1" customWidth="1"/>
    <col min="3578" max="3821" width="9" style="1"/>
    <col min="3822" max="3822" width="6.7109375" style="1" customWidth="1"/>
    <col min="3823" max="3823" width="47" style="1" customWidth="1"/>
    <col min="3824" max="3824" width="8.42578125" style="1" customWidth="1"/>
    <col min="3825" max="3825" width="5.85546875" style="1" customWidth="1"/>
    <col min="3826" max="3826" width="10.28515625" style="1" customWidth="1"/>
    <col min="3827" max="3827" width="10.85546875" style="1" bestFit="1" customWidth="1"/>
    <col min="3828" max="3829" width="10.28515625" style="1" customWidth="1"/>
    <col min="3830" max="3830" width="12" style="1" customWidth="1"/>
    <col min="3831" max="3831" width="7.5703125" style="1" customWidth="1"/>
    <col min="3832" max="3832" width="13.7109375" style="1" customWidth="1"/>
    <col min="3833" max="3833" width="13.5703125" style="1" customWidth="1"/>
    <col min="3834" max="4077" width="9" style="1"/>
    <col min="4078" max="4078" width="6.7109375" style="1" customWidth="1"/>
    <col min="4079" max="4079" width="47" style="1" customWidth="1"/>
    <col min="4080" max="4080" width="8.42578125" style="1" customWidth="1"/>
    <col min="4081" max="4081" width="5.85546875" style="1" customWidth="1"/>
    <col min="4082" max="4082" width="10.28515625" style="1" customWidth="1"/>
    <col min="4083" max="4083" width="10.85546875" style="1" bestFit="1" customWidth="1"/>
    <col min="4084" max="4085" width="10.28515625" style="1" customWidth="1"/>
    <col min="4086" max="4086" width="12" style="1" customWidth="1"/>
    <col min="4087" max="4087" width="7.5703125" style="1" customWidth="1"/>
    <col min="4088" max="4088" width="13.7109375" style="1" customWidth="1"/>
    <col min="4089" max="4089" width="13.5703125" style="1" customWidth="1"/>
    <col min="4090" max="4333" width="9" style="1"/>
    <col min="4334" max="4334" width="6.7109375" style="1" customWidth="1"/>
    <col min="4335" max="4335" width="47" style="1" customWidth="1"/>
    <col min="4336" max="4336" width="8.42578125" style="1" customWidth="1"/>
    <col min="4337" max="4337" width="5.85546875" style="1" customWidth="1"/>
    <col min="4338" max="4338" width="10.28515625" style="1" customWidth="1"/>
    <col min="4339" max="4339" width="10.85546875" style="1" bestFit="1" customWidth="1"/>
    <col min="4340" max="4341" width="10.28515625" style="1" customWidth="1"/>
    <col min="4342" max="4342" width="12" style="1" customWidth="1"/>
    <col min="4343" max="4343" width="7.5703125" style="1" customWidth="1"/>
    <col min="4344" max="4344" width="13.7109375" style="1" customWidth="1"/>
    <col min="4345" max="4345" width="13.5703125" style="1" customWidth="1"/>
    <col min="4346" max="4589" width="9" style="1"/>
    <col min="4590" max="4590" width="6.7109375" style="1" customWidth="1"/>
    <col min="4591" max="4591" width="47" style="1" customWidth="1"/>
    <col min="4592" max="4592" width="8.42578125" style="1" customWidth="1"/>
    <col min="4593" max="4593" width="5.85546875" style="1" customWidth="1"/>
    <col min="4594" max="4594" width="10.28515625" style="1" customWidth="1"/>
    <col min="4595" max="4595" width="10.85546875" style="1" bestFit="1" customWidth="1"/>
    <col min="4596" max="4597" width="10.28515625" style="1" customWidth="1"/>
    <col min="4598" max="4598" width="12" style="1" customWidth="1"/>
    <col min="4599" max="4599" width="7.5703125" style="1" customWidth="1"/>
    <col min="4600" max="4600" width="13.7109375" style="1" customWidth="1"/>
    <col min="4601" max="4601" width="13.5703125" style="1" customWidth="1"/>
    <col min="4602" max="4845" width="9" style="1"/>
    <col min="4846" max="4846" width="6.7109375" style="1" customWidth="1"/>
    <col min="4847" max="4847" width="47" style="1" customWidth="1"/>
    <col min="4848" max="4848" width="8.42578125" style="1" customWidth="1"/>
    <col min="4849" max="4849" width="5.85546875" style="1" customWidth="1"/>
    <col min="4850" max="4850" width="10.28515625" style="1" customWidth="1"/>
    <col min="4851" max="4851" width="10.85546875" style="1" bestFit="1" customWidth="1"/>
    <col min="4852" max="4853" width="10.28515625" style="1" customWidth="1"/>
    <col min="4854" max="4854" width="12" style="1" customWidth="1"/>
    <col min="4855" max="4855" width="7.5703125" style="1" customWidth="1"/>
    <col min="4856" max="4856" width="13.7109375" style="1" customWidth="1"/>
    <col min="4857" max="4857" width="13.5703125" style="1" customWidth="1"/>
    <col min="4858" max="5101" width="9" style="1"/>
    <col min="5102" max="5102" width="6.7109375" style="1" customWidth="1"/>
    <col min="5103" max="5103" width="47" style="1" customWidth="1"/>
    <col min="5104" max="5104" width="8.42578125" style="1" customWidth="1"/>
    <col min="5105" max="5105" width="5.85546875" style="1" customWidth="1"/>
    <col min="5106" max="5106" width="10.28515625" style="1" customWidth="1"/>
    <col min="5107" max="5107" width="10.85546875" style="1" bestFit="1" customWidth="1"/>
    <col min="5108" max="5109" width="10.28515625" style="1" customWidth="1"/>
    <col min="5110" max="5110" width="12" style="1" customWidth="1"/>
    <col min="5111" max="5111" width="7.5703125" style="1" customWidth="1"/>
    <col min="5112" max="5112" width="13.7109375" style="1" customWidth="1"/>
    <col min="5113" max="5113" width="13.5703125" style="1" customWidth="1"/>
    <col min="5114" max="5357" width="9" style="1"/>
    <col min="5358" max="5358" width="6.7109375" style="1" customWidth="1"/>
    <col min="5359" max="5359" width="47" style="1" customWidth="1"/>
    <col min="5360" max="5360" width="8.42578125" style="1" customWidth="1"/>
    <col min="5361" max="5361" width="5.85546875" style="1" customWidth="1"/>
    <col min="5362" max="5362" width="10.28515625" style="1" customWidth="1"/>
    <col min="5363" max="5363" width="10.85546875" style="1" bestFit="1" customWidth="1"/>
    <col min="5364" max="5365" width="10.28515625" style="1" customWidth="1"/>
    <col min="5366" max="5366" width="12" style="1" customWidth="1"/>
    <col min="5367" max="5367" width="7.5703125" style="1" customWidth="1"/>
    <col min="5368" max="5368" width="13.7109375" style="1" customWidth="1"/>
    <col min="5369" max="5369" width="13.5703125" style="1" customWidth="1"/>
    <col min="5370" max="5613" width="9" style="1"/>
    <col min="5614" max="5614" width="6.7109375" style="1" customWidth="1"/>
    <col min="5615" max="5615" width="47" style="1" customWidth="1"/>
    <col min="5616" max="5616" width="8.42578125" style="1" customWidth="1"/>
    <col min="5617" max="5617" width="5.85546875" style="1" customWidth="1"/>
    <col min="5618" max="5618" width="10.28515625" style="1" customWidth="1"/>
    <col min="5619" max="5619" width="10.85546875" style="1" bestFit="1" customWidth="1"/>
    <col min="5620" max="5621" width="10.28515625" style="1" customWidth="1"/>
    <col min="5622" max="5622" width="12" style="1" customWidth="1"/>
    <col min="5623" max="5623" width="7.5703125" style="1" customWidth="1"/>
    <col min="5624" max="5624" width="13.7109375" style="1" customWidth="1"/>
    <col min="5625" max="5625" width="13.5703125" style="1" customWidth="1"/>
    <col min="5626" max="5869" width="9" style="1"/>
    <col min="5870" max="5870" width="6.7109375" style="1" customWidth="1"/>
    <col min="5871" max="5871" width="47" style="1" customWidth="1"/>
    <col min="5872" max="5872" width="8.42578125" style="1" customWidth="1"/>
    <col min="5873" max="5873" width="5.85546875" style="1" customWidth="1"/>
    <col min="5874" max="5874" width="10.28515625" style="1" customWidth="1"/>
    <col min="5875" max="5875" width="10.85546875" style="1" bestFit="1" customWidth="1"/>
    <col min="5876" max="5877" width="10.28515625" style="1" customWidth="1"/>
    <col min="5878" max="5878" width="12" style="1" customWidth="1"/>
    <col min="5879" max="5879" width="7.5703125" style="1" customWidth="1"/>
    <col min="5880" max="5880" width="13.7109375" style="1" customWidth="1"/>
    <col min="5881" max="5881" width="13.5703125" style="1" customWidth="1"/>
    <col min="5882" max="6125" width="9" style="1"/>
    <col min="6126" max="6126" width="6.7109375" style="1" customWidth="1"/>
    <col min="6127" max="6127" width="47" style="1" customWidth="1"/>
    <col min="6128" max="6128" width="8.42578125" style="1" customWidth="1"/>
    <col min="6129" max="6129" width="5.85546875" style="1" customWidth="1"/>
    <col min="6130" max="6130" width="10.28515625" style="1" customWidth="1"/>
    <col min="6131" max="6131" width="10.85546875" style="1" bestFit="1" customWidth="1"/>
    <col min="6132" max="6133" width="10.28515625" style="1" customWidth="1"/>
    <col min="6134" max="6134" width="12" style="1" customWidth="1"/>
    <col min="6135" max="6135" width="7.5703125" style="1" customWidth="1"/>
    <col min="6136" max="6136" width="13.7109375" style="1" customWidth="1"/>
    <col min="6137" max="6137" width="13.5703125" style="1" customWidth="1"/>
    <col min="6138" max="6381" width="9" style="1"/>
    <col min="6382" max="6382" width="6.7109375" style="1" customWidth="1"/>
    <col min="6383" max="6383" width="47" style="1" customWidth="1"/>
    <col min="6384" max="6384" width="8.42578125" style="1" customWidth="1"/>
    <col min="6385" max="6385" width="5.85546875" style="1" customWidth="1"/>
    <col min="6386" max="6386" width="10.28515625" style="1" customWidth="1"/>
    <col min="6387" max="6387" width="10.85546875" style="1" bestFit="1" customWidth="1"/>
    <col min="6388" max="6389" width="10.28515625" style="1" customWidth="1"/>
    <col min="6390" max="6390" width="12" style="1" customWidth="1"/>
    <col min="6391" max="6391" width="7.5703125" style="1" customWidth="1"/>
    <col min="6392" max="6392" width="13.7109375" style="1" customWidth="1"/>
    <col min="6393" max="6393" width="13.5703125" style="1" customWidth="1"/>
    <col min="6394" max="6637" width="9" style="1"/>
    <col min="6638" max="6638" width="6.7109375" style="1" customWidth="1"/>
    <col min="6639" max="6639" width="47" style="1" customWidth="1"/>
    <col min="6640" max="6640" width="8.42578125" style="1" customWidth="1"/>
    <col min="6641" max="6641" width="5.85546875" style="1" customWidth="1"/>
    <col min="6642" max="6642" width="10.28515625" style="1" customWidth="1"/>
    <col min="6643" max="6643" width="10.85546875" style="1" bestFit="1" customWidth="1"/>
    <col min="6644" max="6645" width="10.28515625" style="1" customWidth="1"/>
    <col min="6646" max="6646" width="12" style="1" customWidth="1"/>
    <col min="6647" max="6647" width="7.5703125" style="1" customWidth="1"/>
    <col min="6648" max="6648" width="13.7109375" style="1" customWidth="1"/>
    <col min="6649" max="6649" width="13.5703125" style="1" customWidth="1"/>
    <col min="6650" max="6893" width="9" style="1"/>
    <col min="6894" max="6894" width="6.7109375" style="1" customWidth="1"/>
    <col min="6895" max="6895" width="47" style="1" customWidth="1"/>
    <col min="6896" max="6896" width="8.42578125" style="1" customWidth="1"/>
    <col min="6897" max="6897" width="5.85546875" style="1" customWidth="1"/>
    <col min="6898" max="6898" width="10.28515625" style="1" customWidth="1"/>
    <col min="6899" max="6899" width="10.85546875" style="1" bestFit="1" customWidth="1"/>
    <col min="6900" max="6901" width="10.28515625" style="1" customWidth="1"/>
    <col min="6902" max="6902" width="12" style="1" customWidth="1"/>
    <col min="6903" max="6903" width="7.5703125" style="1" customWidth="1"/>
    <col min="6904" max="6904" width="13.7109375" style="1" customWidth="1"/>
    <col min="6905" max="6905" width="13.5703125" style="1" customWidth="1"/>
    <col min="6906" max="7149" width="9" style="1"/>
    <col min="7150" max="7150" width="6.7109375" style="1" customWidth="1"/>
    <col min="7151" max="7151" width="47" style="1" customWidth="1"/>
    <col min="7152" max="7152" width="8.42578125" style="1" customWidth="1"/>
    <col min="7153" max="7153" width="5.85546875" style="1" customWidth="1"/>
    <col min="7154" max="7154" width="10.28515625" style="1" customWidth="1"/>
    <col min="7155" max="7155" width="10.85546875" style="1" bestFit="1" customWidth="1"/>
    <col min="7156" max="7157" width="10.28515625" style="1" customWidth="1"/>
    <col min="7158" max="7158" width="12" style="1" customWidth="1"/>
    <col min="7159" max="7159" width="7.5703125" style="1" customWidth="1"/>
    <col min="7160" max="7160" width="13.7109375" style="1" customWidth="1"/>
    <col min="7161" max="7161" width="13.5703125" style="1" customWidth="1"/>
    <col min="7162" max="7405" width="9" style="1"/>
    <col min="7406" max="7406" width="6.7109375" style="1" customWidth="1"/>
    <col min="7407" max="7407" width="47" style="1" customWidth="1"/>
    <col min="7408" max="7408" width="8.42578125" style="1" customWidth="1"/>
    <col min="7409" max="7409" width="5.85546875" style="1" customWidth="1"/>
    <col min="7410" max="7410" width="10.28515625" style="1" customWidth="1"/>
    <col min="7411" max="7411" width="10.85546875" style="1" bestFit="1" customWidth="1"/>
    <col min="7412" max="7413" width="10.28515625" style="1" customWidth="1"/>
    <col min="7414" max="7414" width="12" style="1" customWidth="1"/>
    <col min="7415" max="7415" width="7.5703125" style="1" customWidth="1"/>
    <col min="7416" max="7416" width="13.7109375" style="1" customWidth="1"/>
    <col min="7417" max="7417" width="13.5703125" style="1" customWidth="1"/>
    <col min="7418" max="7661" width="9" style="1"/>
    <col min="7662" max="7662" width="6.7109375" style="1" customWidth="1"/>
    <col min="7663" max="7663" width="47" style="1" customWidth="1"/>
    <col min="7664" max="7664" width="8.42578125" style="1" customWidth="1"/>
    <col min="7665" max="7665" width="5.85546875" style="1" customWidth="1"/>
    <col min="7666" max="7666" width="10.28515625" style="1" customWidth="1"/>
    <col min="7667" max="7667" width="10.85546875" style="1" bestFit="1" customWidth="1"/>
    <col min="7668" max="7669" width="10.28515625" style="1" customWidth="1"/>
    <col min="7670" max="7670" width="12" style="1" customWidth="1"/>
    <col min="7671" max="7671" width="7.5703125" style="1" customWidth="1"/>
    <col min="7672" max="7672" width="13.7109375" style="1" customWidth="1"/>
    <col min="7673" max="7673" width="13.5703125" style="1" customWidth="1"/>
    <col min="7674" max="7917" width="9" style="1"/>
    <col min="7918" max="7918" width="6.7109375" style="1" customWidth="1"/>
    <col min="7919" max="7919" width="47" style="1" customWidth="1"/>
    <col min="7920" max="7920" width="8.42578125" style="1" customWidth="1"/>
    <col min="7921" max="7921" width="5.85546875" style="1" customWidth="1"/>
    <col min="7922" max="7922" width="10.28515625" style="1" customWidth="1"/>
    <col min="7923" max="7923" width="10.85546875" style="1" bestFit="1" customWidth="1"/>
    <col min="7924" max="7925" width="10.28515625" style="1" customWidth="1"/>
    <col min="7926" max="7926" width="12" style="1" customWidth="1"/>
    <col min="7927" max="7927" width="7.5703125" style="1" customWidth="1"/>
    <col min="7928" max="7928" width="13.7109375" style="1" customWidth="1"/>
    <col min="7929" max="7929" width="13.5703125" style="1" customWidth="1"/>
    <col min="7930" max="8173" width="9" style="1"/>
    <col min="8174" max="8174" width="6.7109375" style="1" customWidth="1"/>
    <col min="8175" max="8175" width="47" style="1" customWidth="1"/>
    <col min="8176" max="8176" width="8.42578125" style="1" customWidth="1"/>
    <col min="8177" max="8177" width="5.85546875" style="1" customWidth="1"/>
    <col min="8178" max="8178" width="10.28515625" style="1" customWidth="1"/>
    <col min="8179" max="8179" width="10.85546875" style="1" bestFit="1" customWidth="1"/>
    <col min="8180" max="8181" width="10.28515625" style="1" customWidth="1"/>
    <col min="8182" max="8182" width="12" style="1" customWidth="1"/>
    <col min="8183" max="8183" width="7.5703125" style="1" customWidth="1"/>
    <col min="8184" max="8184" width="13.7109375" style="1" customWidth="1"/>
    <col min="8185" max="8185" width="13.5703125" style="1" customWidth="1"/>
    <col min="8186" max="8429" width="9" style="1"/>
    <col min="8430" max="8430" width="6.7109375" style="1" customWidth="1"/>
    <col min="8431" max="8431" width="47" style="1" customWidth="1"/>
    <col min="8432" max="8432" width="8.42578125" style="1" customWidth="1"/>
    <col min="8433" max="8433" width="5.85546875" style="1" customWidth="1"/>
    <col min="8434" max="8434" width="10.28515625" style="1" customWidth="1"/>
    <col min="8435" max="8435" width="10.85546875" style="1" bestFit="1" customWidth="1"/>
    <col min="8436" max="8437" width="10.28515625" style="1" customWidth="1"/>
    <col min="8438" max="8438" width="12" style="1" customWidth="1"/>
    <col min="8439" max="8439" width="7.5703125" style="1" customWidth="1"/>
    <col min="8440" max="8440" width="13.7109375" style="1" customWidth="1"/>
    <col min="8441" max="8441" width="13.5703125" style="1" customWidth="1"/>
    <col min="8442" max="8685" width="9" style="1"/>
    <col min="8686" max="8686" width="6.7109375" style="1" customWidth="1"/>
    <col min="8687" max="8687" width="47" style="1" customWidth="1"/>
    <col min="8688" max="8688" width="8.42578125" style="1" customWidth="1"/>
    <col min="8689" max="8689" width="5.85546875" style="1" customWidth="1"/>
    <col min="8690" max="8690" width="10.28515625" style="1" customWidth="1"/>
    <col min="8691" max="8691" width="10.85546875" style="1" bestFit="1" customWidth="1"/>
    <col min="8692" max="8693" width="10.28515625" style="1" customWidth="1"/>
    <col min="8694" max="8694" width="12" style="1" customWidth="1"/>
    <col min="8695" max="8695" width="7.5703125" style="1" customWidth="1"/>
    <col min="8696" max="8696" width="13.7109375" style="1" customWidth="1"/>
    <col min="8697" max="8697" width="13.5703125" style="1" customWidth="1"/>
    <col min="8698" max="8941" width="9" style="1"/>
    <col min="8942" max="8942" width="6.7109375" style="1" customWidth="1"/>
    <col min="8943" max="8943" width="47" style="1" customWidth="1"/>
    <col min="8944" max="8944" width="8.42578125" style="1" customWidth="1"/>
    <col min="8945" max="8945" width="5.85546875" style="1" customWidth="1"/>
    <col min="8946" max="8946" width="10.28515625" style="1" customWidth="1"/>
    <col min="8947" max="8947" width="10.85546875" style="1" bestFit="1" customWidth="1"/>
    <col min="8948" max="8949" width="10.28515625" style="1" customWidth="1"/>
    <col min="8950" max="8950" width="12" style="1" customWidth="1"/>
    <col min="8951" max="8951" width="7.5703125" style="1" customWidth="1"/>
    <col min="8952" max="8952" width="13.7109375" style="1" customWidth="1"/>
    <col min="8953" max="8953" width="13.5703125" style="1" customWidth="1"/>
    <col min="8954" max="9197" width="9" style="1"/>
    <col min="9198" max="9198" width="6.7109375" style="1" customWidth="1"/>
    <col min="9199" max="9199" width="47" style="1" customWidth="1"/>
    <col min="9200" max="9200" width="8.42578125" style="1" customWidth="1"/>
    <col min="9201" max="9201" width="5.85546875" style="1" customWidth="1"/>
    <col min="9202" max="9202" width="10.28515625" style="1" customWidth="1"/>
    <col min="9203" max="9203" width="10.85546875" style="1" bestFit="1" customWidth="1"/>
    <col min="9204" max="9205" width="10.28515625" style="1" customWidth="1"/>
    <col min="9206" max="9206" width="12" style="1" customWidth="1"/>
    <col min="9207" max="9207" width="7.5703125" style="1" customWidth="1"/>
    <col min="9208" max="9208" width="13.7109375" style="1" customWidth="1"/>
    <col min="9209" max="9209" width="13.5703125" style="1" customWidth="1"/>
    <col min="9210" max="9453" width="9" style="1"/>
    <col min="9454" max="9454" width="6.7109375" style="1" customWidth="1"/>
    <col min="9455" max="9455" width="47" style="1" customWidth="1"/>
    <col min="9456" max="9456" width="8.42578125" style="1" customWidth="1"/>
    <col min="9457" max="9457" width="5.85546875" style="1" customWidth="1"/>
    <col min="9458" max="9458" width="10.28515625" style="1" customWidth="1"/>
    <col min="9459" max="9459" width="10.85546875" style="1" bestFit="1" customWidth="1"/>
    <col min="9460" max="9461" width="10.28515625" style="1" customWidth="1"/>
    <col min="9462" max="9462" width="12" style="1" customWidth="1"/>
    <col min="9463" max="9463" width="7.5703125" style="1" customWidth="1"/>
    <col min="9464" max="9464" width="13.7109375" style="1" customWidth="1"/>
    <col min="9465" max="9465" width="13.5703125" style="1" customWidth="1"/>
    <col min="9466" max="9709" width="9" style="1"/>
    <col min="9710" max="9710" width="6.7109375" style="1" customWidth="1"/>
    <col min="9711" max="9711" width="47" style="1" customWidth="1"/>
    <col min="9712" max="9712" width="8.42578125" style="1" customWidth="1"/>
    <col min="9713" max="9713" width="5.85546875" style="1" customWidth="1"/>
    <col min="9714" max="9714" width="10.28515625" style="1" customWidth="1"/>
    <col min="9715" max="9715" width="10.85546875" style="1" bestFit="1" customWidth="1"/>
    <col min="9716" max="9717" width="10.28515625" style="1" customWidth="1"/>
    <col min="9718" max="9718" width="12" style="1" customWidth="1"/>
    <col min="9719" max="9719" width="7.5703125" style="1" customWidth="1"/>
    <col min="9720" max="9720" width="13.7109375" style="1" customWidth="1"/>
    <col min="9721" max="9721" width="13.5703125" style="1" customWidth="1"/>
    <col min="9722" max="9965" width="9" style="1"/>
    <col min="9966" max="9966" width="6.7109375" style="1" customWidth="1"/>
    <col min="9967" max="9967" width="47" style="1" customWidth="1"/>
    <col min="9968" max="9968" width="8.42578125" style="1" customWidth="1"/>
    <col min="9969" max="9969" width="5.85546875" style="1" customWidth="1"/>
    <col min="9970" max="9970" width="10.28515625" style="1" customWidth="1"/>
    <col min="9971" max="9971" width="10.85546875" style="1" bestFit="1" customWidth="1"/>
    <col min="9972" max="9973" width="10.28515625" style="1" customWidth="1"/>
    <col min="9974" max="9974" width="12" style="1" customWidth="1"/>
    <col min="9975" max="9975" width="7.5703125" style="1" customWidth="1"/>
    <col min="9976" max="9976" width="13.7109375" style="1" customWidth="1"/>
    <col min="9977" max="9977" width="13.5703125" style="1" customWidth="1"/>
    <col min="9978" max="10221" width="9" style="1"/>
    <col min="10222" max="10222" width="6.7109375" style="1" customWidth="1"/>
    <col min="10223" max="10223" width="47" style="1" customWidth="1"/>
    <col min="10224" max="10224" width="8.42578125" style="1" customWidth="1"/>
    <col min="10225" max="10225" width="5.85546875" style="1" customWidth="1"/>
    <col min="10226" max="10226" width="10.28515625" style="1" customWidth="1"/>
    <col min="10227" max="10227" width="10.85546875" style="1" bestFit="1" customWidth="1"/>
    <col min="10228" max="10229" width="10.28515625" style="1" customWidth="1"/>
    <col min="10230" max="10230" width="12" style="1" customWidth="1"/>
    <col min="10231" max="10231" width="7.5703125" style="1" customWidth="1"/>
    <col min="10232" max="10232" width="13.7109375" style="1" customWidth="1"/>
    <col min="10233" max="10233" width="13.5703125" style="1" customWidth="1"/>
    <col min="10234" max="10477" width="9" style="1"/>
    <col min="10478" max="10478" width="6.7109375" style="1" customWidth="1"/>
    <col min="10479" max="10479" width="47" style="1" customWidth="1"/>
    <col min="10480" max="10480" width="8.42578125" style="1" customWidth="1"/>
    <col min="10481" max="10481" width="5.85546875" style="1" customWidth="1"/>
    <col min="10482" max="10482" width="10.28515625" style="1" customWidth="1"/>
    <col min="10483" max="10483" width="10.85546875" style="1" bestFit="1" customWidth="1"/>
    <col min="10484" max="10485" width="10.28515625" style="1" customWidth="1"/>
    <col min="10486" max="10486" width="12" style="1" customWidth="1"/>
    <col min="10487" max="10487" width="7.5703125" style="1" customWidth="1"/>
    <col min="10488" max="10488" width="13.7109375" style="1" customWidth="1"/>
    <col min="10489" max="10489" width="13.5703125" style="1" customWidth="1"/>
    <col min="10490" max="10733" width="9" style="1"/>
    <col min="10734" max="10734" width="6.7109375" style="1" customWidth="1"/>
    <col min="10735" max="10735" width="47" style="1" customWidth="1"/>
    <col min="10736" max="10736" width="8.42578125" style="1" customWidth="1"/>
    <col min="10737" max="10737" width="5.85546875" style="1" customWidth="1"/>
    <col min="10738" max="10738" width="10.28515625" style="1" customWidth="1"/>
    <col min="10739" max="10739" width="10.85546875" style="1" bestFit="1" customWidth="1"/>
    <col min="10740" max="10741" width="10.28515625" style="1" customWidth="1"/>
    <col min="10742" max="10742" width="12" style="1" customWidth="1"/>
    <col min="10743" max="10743" width="7.5703125" style="1" customWidth="1"/>
    <col min="10744" max="10744" width="13.7109375" style="1" customWidth="1"/>
    <col min="10745" max="10745" width="13.5703125" style="1" customWidth="1"/>
    <col min="10746" max="10989" width="9" style="1"/>
    <col min="10990" max="10990" width="6.7109375" style="1" customWidth="1"/>
    <col min="10991" max="10991" width="47" style="1" customWidth="1"/>
    <col min="10992" max="10992" width="8.42578125" style="1" customWidth="1"/>
    <col min="10993" max="10993" width="5.85546875" style="1" customWidth="1"/>
    <col min="10994" max="10994" width="10.28515625" style="1" customWidth="1"/>
    <col min="10995" max="10995" width="10.85546875" style="1" bestFit="1" customWidth="1"/>
    <col min="10996" max="10997" width="10.28515625" style="1" customWidth="1"/>
    <col min="10998" max="10998" width="12" style="1" customWidth="1"/>
    <col min="10999" max="10999" width="7.5703125" style="1" customWidth="1"/>
    <col min="11000" max="11000" width="13.7109375" style="1" customWidth="1"/>
    <col min="11001" max="11001" width="13.5703125" style="1" customWidth="1"/>
    <col min="11002" max="11245" width="9" style="1"/>
    <col min="11246" max="11246" width="6.7109375" style="1" customWidth="1"/>
    <col min="11247" max="11247" width="47" style="1" customWidth="1"/>
    <col min="11248" max="11248" width="8.42578125" style="1" customWidth="1"/>
    <col min="11249" max="11249" width="5.85546875" style="1" customWidth="1"/>
    <col min="11250" max="11250" width="10.28515625" style="1" customWidth="1"/>
    <col min="11251" max="11251" width="10.85546875" style="1" bestFit="1" customWidth="1"/>
    <col min="11252" max="11253" width="10.28515625" style="1" customWidth="1"/>
    <col min="11254" max="11254" width="12" style="1" customWidth="1"/>
    <col min="11255" max="11255" width="7.5703125" style="1" customWidth="1"/>
    <col min="11256" max="11256" width="13.7109375" style="1" customWidth="1"/>
    <col min="11257" max="11257" width="13.5703125" style="1" customWidth="1"/>
    <col min="11258" max="11501" width="9" style="1"/>
    <col min="11502" max="11502" width="6.7109375" style="1" customWidth="1"/>
    <col min="11503" max="11503" width="47" style="1" customWidth="1"/>
    <col min="11504" max="11504" width="8.42578125" style="1" customWidth="1"/>
    <col min="11505" max="11505" width="5.85546875" style="1" customWidth="1"/>
    <col min="11506" max="11506" width="10.28515625" style="1" customWidth="1"/>
    <col min="11507" max="11507" width="10.85546875" style="1" bestFit="1" customWidth="1"/>
    <col min="11508" max="11509" width="10.28515625" style="1" customWidth="1"/>
    <col min="11510" max="11510" width="12" style="1" customWidth="1"/>
    <col min="11511" max="11511" width="7.5703125" style="1" customWidth="1"/>
    <col min="11512" max="11512" width="13.7109375" style="1" customWidth="1"/>
    <col min="11513" max="11513" width="13.5703125" style="1" customWidth="1"/>
    <col min="11514" max="11757" width="9" style="1"/>
    <col min="11758" max="11758" width="6.7109375" style="1" customWidth="1"/>
    <col min="11759" max="11759" width="47" style="1" customWidth="1"/>
    <col min="11760" max="11760" width="8.42578125" style="1" customWidth="1"/>
    <col min="11761" max="11761" width="5.85546875" style="1" customWidth="1"/>
    <col min="11762" max="11762" width="10.28515625" style="1" customWidth="1"/>
    <col min="11763" max="11763" width="10.85546875" style="1" bestFit="1" customWidth="1"/>
    <col min="11764" max="11765" width="10.28515625" style="1" customWidth="1"/>
    <col min="11766" max="11766" width="12" style="1" customWidth="1"/>
    <col min="11767" max="11767" width="7.5703125" style="1" customWidth="1"/>
    <col min="11768" max="11768" width="13.7109375" style="1" customWidth="1"/>
    <col min="11769" max="11769" width="13.5703125" style="1" customWidth="1"/>
    <col min="11770" max="12013" width="9" style="1"/>
    <col min="12014" max="12014" width="6.7109375" style="1" customWidth="1"/>
    <col min="12015" max="12015" width="47" style="1" customWidth="1"/>
    <col min="12016" max="12016" width="8.42578125" style="1" customWidth="1"/>
    <col min="12017" max="12017" width="5.85546875" style="1" customWidth="1"/>
    <col min="12018" max="12018" width="10.28515625" style="1" customWidth="1"/>
    <col min="12019" max="12019" width="10.85546875" style="1" bestFit="1" customWidth="1"/>
    <col min="12020" max="12021" width="10.28515625" style="1" customWidth="1"/>
    <col min="12022" max="12022" width="12" style="1" customWidth="1"/>
    <col min="12023" max="12023" width="7.5703125" style="1" customWidth="1"/>
    <col min="12024" max="12024" width="13.7109375" style="1" customWidth="1"/>
    <col min="12025" max="12025" width="13.5703125" style="1" customWidth="1"/>
    <col min="12026" max="12269" width="9" style="1"/>
    <col min="12270" max="12270" width="6.7109375" style="1" customWidth="1"/>
    <col min="12271" max="12271" width="47" style="1" customWidth="1"/>
    <col min="12272" max="12272" width="8.42578125" style="1" customWidth="1"/>
    <col min="12273" max="12273" width="5.85546875" style="1" customWidth="1"/>
    <col min="12274" max="12274" width="10.28515625" style="1" customWidth="1"/>
    <col min="12275" max="12275" width="10.85546875" style="1" bestFit="1" customWidth="1"/>
    <col min="12276" max="12277" width="10.28515625" style="1" customWidth="1"/>
    <col min="12278" max="12278" width="12" style="1" customWidth="1"/>
    <col min="12279" max="12279" width="7.5703125" style="1" customWidth="1"/>
    <col min="12280" max="12280" width="13.7109375" style="1" customWidth="1"/>
    <col min="12281" max="12281" width="13.5703125" style="1" customWidth="1"/>
    <col min="12282" max="12525" width="9" style="1"/>
    <col min="12526" max="12526" width="6.7109375" style="1" customWidth="1"/>
    <col min="12527" max="12527" width="47" style="1" customWidth="1"/>
    <col min="12528" max="12528" width="8.42578125" style="1" customWidth="1"/>
    <col min="12529" max="12529" width="5.85546875" style="1" customWidth="1"/>
    <col min="12530" max="12530" width="10.28515625" style="1" customWidth="1"/>
    <col min="12531" max="12531" width="10.85546875" style="1" bestFit="1" customWidth="1"/>
    <col min="12532" max="12533" width="10.28515625" style="1" customWidth="1"/>
    <col min="12534" max="12534" width="12" style="1" customWidth="1"/>
    <col min="12535" max="12535" width="7.5703125" style="1" customWidth="1"/>
    <col min="12536" max="12536" width="13.7109375" style="1" customWidth="1"/>
    <col min="12537" max="12537" width="13.5703125" style="1" customWidth="1"/>
    <col min="12538" max="12781" width="9" style="1"/>
    <col min="12782" max="12782" width="6.7109375" style="1" customWidth="1"/>
    <col min="12783" max="12783" width="47" style="1" customWidth="1"/>
    <col min="12784" max="12784" width="8.42578125" style="1" customWidth="1"/>
    <col min="12785" max="12785" width="5.85546875" style="1" customWidth="1"/>
    <col min="12786" max="12786" width="10.28515625" style="1" customWidth="1"/>
    <col min="12787" max="12787" width="10.85546875" style="1" bestFit="1" customWidth="1"/>
    <col min="12788" max="12789" width="10.28515625" style="1" customWidth="1"/>
    <col min="12790" max="12790" width="12" style="1" customWidth="1"/>
    <col min="12791" max="12791" width="7.5703125" style="1" customWidth="1"/>
    <col min="12792" max="12792" width="13.7109375" style="1" customWidth="1"/>
    <col min="12793" max="12793" width="13.5703125" style="1" customWidth="1"/>
    <col min="12794" max="13037" width="9" style="1"/>
    <col min="13038" max="13038" width="6.7109375" style="1" customWidth="1"/>
    <col min="13039" max="13039" width="47" style="1" customWidth="1"/>
    <col min="13040" max="13040" width="8.42578125" style="1" customWidth="1"/>
    <col min="13041" max="13041" width="5.85546875" style="1" customWidth="1"/>
    <col min="13042" max="13042" width="10.28515625" style="1" customWidth="1"/>
    <col min="13043" max="13043" width="10.85546875" style="1" bestFit="1" customWidth="1"/>
    <col min="13044" max="13045" width="10.28515625" style="1" customWidth="1"/>
    <col min="13046" max="13046" width="12" style="1" customWidth="1"/>
    <col min="13047" max="13047" width="7.5703125" style="1" customWidth="1"/>
    <col min="13048" max="13048" width="13.7109375" style="1" customWidth="1"/>
    <col min="13049" max="13049" width="13.5703125" style="1" customWidth="1"/>
    <col min="13050" max="13293" width="9" style="1"/>
    <col min="13294" max="13294" width="6.7109375" style="1" customWidth="1"/>
    <col min="13295" max="13295" width="47" style="1" customWidth="1"/>
    <col min="13296" max="13296" width="8.42578125" style="1" customWidth="1"/>
    <col min="13297" max="13297" width="5.85546875" style="1" customWidth="1"/>
    <col min="13298" max="13298" width="10.28515625" style="1" customWidth="1"/>
    <col min="13299" max="13299" width="10.85546875" style="1" bestFit="1" customWidth="1"/>
    <col min="13300" max="13301" width="10.28515625" style="1" customWidth="1"/>
    <col min="13302" max="13302" width="12" style="1" customWidth="1"/>
    <col min="13303" max="13303" width="7.5703125" style="1" customWidth="1"/>
    <col min="13304" max="13304" width="13.7109375" style="1" customWidth="1"/>
    <col min="13305" max="13305" width="13.5703125" style="1" customWidth="1"/>
    <col min="13306" max="13549" width="9" style="1"/>
    <col min="13550" max="13550" width="6.7109375" style="1" customWidth="1"/>
    <col min="13551" max="13551" width="47" style="1" customWidth="1"/>
    <col min="13552" max="13552" width="8.42578125" style="1" customWidth="1"/>
    <col min="13553" max="13553" width="5.85546875" style="1" customWidth="1"/>
    <col min="13554" max="13554" width="10.28515625" style="1" customWidth="1"/>
    <col min="13555" max="13555" width="10.85546875" style="1" bestFit="1" customWidth="1"/>
    <col min="13556" max="13557" width="10.28515625" style="1" customWidth="1"/>
    <col min="13558" max="13558" width="12" style="1" customWidth="1"/>
    <col min="13559" max="13559" width="7.5703125" style="1" customWidth="1"/>
    <col min="13560" max="13560" width="13.7109375" style="1" customWidth="1"/>
    <col min="13561" max="13561" width="13.5703125" style="1" customWidth="1"/>
    <col min="13562" max="13805" width="9" style="1"/>
    <col min="13806" max="13806" width="6.7109375" style="1" customWidth="1"/>
    <col min="13807" max="13807" width="47" style="1" customWidth="1"/>
    <col min="13808" max="13808" width="8.42578125" style="1" customWidth="1"/>
    <col min="13809" max="13809" width="5.85546875" style="1" customWidth="1"/>
    <col min="13810" max="13810" width="10.28515625" style="1" customWidth="1"/>
    <col min="13811" max="13811" width="10.85546875" style="1" bestFit="1" customWidth="1"/>
    <col min="13812" max="13813" width="10.28515625" style="1" customWidth="1"/>
    <col min="13814" max="13814" width="12" style="1" customWidth="1"/>
    <col min="13815" max="13815" width="7.5703125" style="1" customWidth="1"/>
    <col min="13816" max="13816" width="13.7109375" style="1" customWidth="1"/>
    <col min="13817" max="13817" width="13.5703125" style="1" customWidth="1"/>
    <col min="13818" max="14061" width="9" style="1"/>
    <col min="14062" max="14062" width="6.7109375" style="1" customWidth="1"/>
    <col min="14063" max="14063" width="47" style="1" customWidth="1"/>
    <col min="14064" max="14064" width="8.42578125" style="1" customWidth="1"/>
    <col min="14065" max="14065" width="5.85546875" style="1" customWidth="1"/>
    <col min="14066" max="14066" width="10.28515625" style="1" customWidth="1"/>
    <col min="14067" max="14067" width="10.85546875" style="1" bestFit="1" customWidth="1"/>
    <col min="14068" max="14069" width="10.28515625" style="1" customWidth="1"/>
    <col min="14070" max="14070" width="12" style="1" customWidth="1"/>
    <col min="14071" max="14071" width="7.5703125" style="1" customWidth="1"/>
    <col min="14072" max="14072" width="13.7109375" style="1" customWidth="1"/>
    <col min="14073" max="14073" width="13.5703125" style="1" customWidth="1"/>
    <col min="14074" max="14317" width="9" style="1"/>
    <col min="14318" max="14318" width="6.7109375" style="1" customWidth="1"/>
    <col min="14319" max="14319" width="47" style="1" customWidth="1"/>
    <col min="14320" max="14320" width="8.42578125" style="1" customWidth="1"/>
    <col min="14321" max="14321" width="5.85546875" style="1" customWidth="1"/>
    <col min="14322" max="14322" width="10.28515625" style="1" customWidth="1"/>
    <col min="14323" max="14323" width="10.85546875" style="1" bestFit="1" customWidth="1"/>
    <col min="14324" max="14325" width="10.28515625" style="1" customWidth="1"/>
    <col min="14326" max="14326" width="12" style="1" customWidth="1"/>
    <col min="14327" max="14327" width="7.5703125" style="1" customWidth="1"/>
    <col min="14328" max="14328" width="13.7109375" style="1" customWidth="1"/>
    <col min="14329" max="14329" width="13.5703125" style="1" customWidth="1"/>
    <col min="14330" max="14573" width="9" style="1"/>
    <col min="14574" max="14574" width="6.7109375" style="1" customWidth="1"/>
    <col min="14575" max="14575" width="47" style="1" customWidth="1"/>
    <col min="14576" max="14576" width="8.42578125" style="1" customWidth="1"/>
    <col min="14577" max="14577" width="5.85546875" style="1" customWidth="1"/>
    <col min="14578" max="14578" width="10.28515625" style="1" customWidth="1"/>
    <col min="14579" max="14579" width="10.85546875" style="1" bestFit="1" customWidth="1"/>
    <col min="14580" max="14581" width="10.28515625" style="1" customWidth="1"/>
    <col min="14582" max="14582" width="12" style="1" customWidth="1"/>
    <col min="14583" max="14583" width="7.5703125" style="1" customWidth="1"/>
    <col min="14584" max="14584" width="13.7109375" style="1" customWidth="1"/>
    <col min="14585" max="14585" width="13.5703125" style="1" customWidth="1"/>
    <col min="14586" max="14829" width="9" style="1"/>
    <col min="14830" max="14830" width="6.7109375" style="1" customWidth="1"/>
    <col min="14831" max="14831" width="47" style="1" customWidth="1"/>
    <col min="14832" max="14832" width="8.42578125" style="1" customWidth="1"/>
    <col min="14833" max="14833" width="5.85546875" style="1" customWidth="1"/>
    <col min="14834" max="14834" width="10.28515625" style="1" customWidth="1"/>
    <col min="14835" max="14835" width="10.85546875" style="1" bestFit="1" customWidth="1"/>
    <col min="14836" max="14837" width="10.28515625" style="1" customWidth="1"/>
    <col min="14838" max="14838" width="12" style="1" customWidth="1"/>
    <col min="14839" max="14839" width="7.5703125" style="1" customWidth="1"/>
    <col min="14840" max="14840" width="13.7109375" style="1" customWidth="1"/>
    <col min="14841" max="14841" width="13.5703125" style="1" customWidth="1"/>
    <col min="14842" max="15085" width="9" style="1"/>
    <col min="15086" max="15086" width="6.7109375" style="1" customWidth="1"/>
    <col min="15087" max="15087" width="47" style="1" customWidth="1"/>
    <col min="15088" max="15088" width="8.42578125" style="1" customWidth="1"/>
    <col min="15089" max="15089" width="5.85546875" style="1" customWidth="1"/>
    <col min="15090" max="15090" width="10.28515625" style="1" customWidth="1"/>
    <col min="15091" max="15091" width="10.85546875" style="1" bestFit="1" customWidth="1"/>
    <col min="15092" max="15093" width="10.28515625" style="1" customWidth="1"/>
    <col min="15094" max="15094" width="12" style="1" customWidth="1"/>
    <col min="15095" max="15095" width="7.5703125" style="1" customWidth="1"/>
    <col min="15096" max="15096" width="13.7109375" style="1" customWidth="1"/>
    <col min="15097" max="15097" width="13.5703125" style="1" customWidth="1"/>
    <col min="15098" max="15341" width="9" style="1"/>
    <col min="15342" max="15342" width="6.7109375" style="1" customWidth="1"/>
    <col min="15343" max="15343" width="47" style="1" customWidth="1"/>
    <col min="15344" max="15344" width="8.42578125" style="1" customWidth="1"/>
    <col min="15345" max="15345" width="5.85546875" style="1" customWidth="1"/>
    <col min="15346" max="15346" width="10.28515625" style="1" customWidth="1"/>
    <col min="15347" max="15347" width="10.85546875" style="1" bestFit="1" customWidth="1"/>
    <col min="15348" max="15349" width="10.28515625" style="1" customWidth="1"/>
    <col min="15350" max="15350" width="12" style="1" customWidth="1"/>
    <col min="15351" max="15351" width="7.5703125" style="1" customWidth="1"/>
    <col min="15352" max="15352" width="13.7109375" style="1" customWidth="1"/>
    <col min="15353" max="15353" width="13.5703125" style="1" customWidth="1"/>
    <col min="15354" max="15597" width="9" style="1"/>
    <col min="15598" max="15598" width="6.7109375" style="1" customWidth="1"/>
    <col min="15599" max="15599" width="47" style="1" customWidth="1"/>
    <col min="15600" max="15600" width="8.42578125" style="1" customWidth="1"/>
    <col min="15601" max="15601" width="5.85546875" style="1" customWidth="1"/>
    <col min="15602" max="15602" width="10.28515625" style="1" customWidth="1"/>
    <col min="15603" max="15603" width="10.85546875" style="1" bestFit="1" customWidth="1"/>
    <col min="15604" max="15605" width="10.28515625" style="1" customWidth="1"/>
    <col min="15606" max="15606" width="12" style="1" customWidth="1"/>
    <col min="15607" max="15607" width="7.5703125" style="1" customWidth="1"/>
    <col min="15608" max="15608" width="13.7109375" style="1" customWidth="1"/>
    <col min="15609" max="15609" width="13.5703125" style="1" customWidth="1"/>
    <col min="15610" max="15853" width="9" style="1"/>
    <col min="15854" max="15854" width="6.7109375" style="1" customWidth="1"/>
    <col min="15855" max="15855" width="47" style="1" customWidth="1"/>
    <col min="15856" max="15856" width="8.42578125" style="1" customWidth="1"/>
    <col min="15857" max="15857" width="5.85546875" style="1" customWidth="1"/>
    <col min="15858" max="15858" width="10.28515625" style="1" customWidth="1"/>
    <col min="15859" max="15859" width="10.85546875" style="1" bestFit="1" customWidth="1"/>
    <col min="15860" max="15861" width="10.28515625" style="1" customWidth="1"/>
    <col min="15862" max="15862" width="12" style="1" customWidth="1"/>
    <col min="15863" max="15863" width="7.5703125" style="1" customWidth="1"/>
    <col min="15864" max="15864" width="13.7109375" style="1" customWidth="1"/>
    <col min="15865" max="15865" width="13.5703125" style="1" customWidth="1"/>
    <col min="15866" max="16109" width="9" style="1"/>
    <col min="16110" max="16110" width="6.7109375" style="1" customWidth="1"/>
    <col min="16111" max="16111" width="47" style="1" customWidth="1"/>
    <col min="16112" max="16112" width="8.42578125" style="1" customWidth="1"/>
    <col min="16113" max="16113" width="5.85546875" style="1" customWidth="1"/>
    <col min="16114" max="16114" width="10.28515625" style="1" customWidth="1"/>
    <col min="16115" max="16115" width="10.85546875" style="1" bestFit="1" customWidth="1"/>
    <col min="16116" max="16117" width="10.28515625" style="1" customWidth="1"/>
    <col min="16118" max="16118" width="12" style="1" customWidth="1"/>
    <col min="16119" max="16119" width="7.5703125" style="1" customWidth="1"/>
    <col min="16120" max="16120" width="13.7109375" style="1" customWidth="1"/>
    <col min="16121" max="16121" width="13.5703125" style="1" customWidth="1"/>
    <col min="16122" max="16354" width="9" style="1"/>
    <col min="16355" max="16384" width="9" style="1" customWidth="1"/>
  </cols>
  <sheetData>
    <row r="1" spans="1:237" ht="26.25">
      <c r="A1" s="114" t="s">
        <v>14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237" s="3" customFormat="1">
      <c r="A2" s="111" t="s">
        <v>90</v>
      </c>
      <c r="B2" s="111" t="s">
        <v>15</v>
      </c>
      <c r="C2" s="111"/>
      <c r="D2" s="111"/>
      <c r="E2" s="111"/>
      <c r="F2" s="51"/>
      <c r="G2" s="51"/>
      <c r="H2" s="51"/>
      <c r="I2" s="5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pans="1:237" s="3" customFormat="1">
      <c r="A3" s="111" t="s">
        <v>16</v>
      </c>
      <c r="B3" s="111"/>
      <c r="C3" s="111"/>
      <c r="D3" s="111"/>
      <c r="E3" s="111"/>
      <c r="F3" s="51"/>
      <c r="G3" s="51"/>
      <c r="H3" s="51"/>
      <c r="I3" s="5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pans="1:237" s="3" customFormat="1">
      <c r="A4" s="111" t="s">
        <v>17</v>
      </c>
      <c r="B4" s="111"/>
      <c r="C4" s="111"/>
      <c r="D4" s="111"/>
      <c r="E4" s="111"/>
      <c r="F4" s="51" t="s">
        <v>100</v>
      </c>
      <c r="G4" s="51"/>
      <c r="H4" s="51"/>
      <c r="I4" s="5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 s="3" customFormat="1">
      <c r="A5" s="111" t="s">
        <v>18</v>
      </c>
      <c r="B5" s="111"/>
      <c r="C5" s="111"/>
      <c r="D5" s="111"/>
      <c r="E5" s="111"/>
      <c r="F5" s="51"/>
      <c r="G5" s="51"/>
      <c r="H5" s="51"/>
      <c r="I5" s="5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</row>
    <row r="6" spans="1:237" s="3" customFormat="1">
      <c r="A6" s="111" t="s">
        <v>19</v>
      </c>
      <c r="B6" s="111"/>
      <c r="C6" s="111"/>
      <c r="D6" s="111"/>
      <c r="E6" s="111"/>
      <c r="F6" s="51"/>
      <c r="G6" s="51"/>
      <c r="H6" s="51"/>
      <c r="I6" s="5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</row>
    <row r="7" spans="1:237" s="3" customFormat="1" ht="22.5" thickBot="1">
      <c r="A7" s="111" t="s">
        <v>20</v>
      </c>
      <c r="B7" s="111"/>
      <c r="C7" s="111"/>
      <c r="D7" s="111"/>
      <c r="E7" s="111"/>
      <c r="F7" s="51"/>
      <c r="G7" s="51"/>
      <c r="H7" s="51"/>
      <c r="I7" s="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</row>
    <row r="8" spans="1:237" ht="22.5" thickTop="1">
      <c r="A8" s="4"/>
      <c r="B8" s="5"/>
      <c r="C8" s="85"/>
      <c r="D8" s="101"/>
      <c r="E8" s="112" t="s">
        <v>21</v>
      </c>
      <c r="F8" s="113"/>
      <c r="G8" s="112" t="s">
        <v>22</v>
      </c>
      <c r="H8" s="113"/>
      <c r="I8" s="93" t="s">
        <v>5</v>
      </c>
      <c r="J8" s="6"/>
    </row>
    <row r="9" spans="1:237">
      <c r="A9" s="7" t="s">
        <v>0</v>
      </c>
      <c r="B9" s="8" t="s">
        <v>1</v>
      </c>
      <c r="C9" s="86" t="s">
        <v>3</v>
      </c>
      <c r="D9" s="102" t="s">
        <v>4</v>
      </c>
      <c r="E9" s="76" t="s">
        <v>23</v>
      </c>
      <c r="F9" s="103" t="s">
        <v>24</v>
      </c>
      <c r="G9" s="76" t="s">
        <v>23</v>
      </c>
      <c r="H9" s="76" t="s">
        <v>24</v>
      </c>
      <c r="I9" s="94"/>
      <c r="J9" s="7" t="s">
        <v>2</v>
      </c>
    </row>
    <row r="10" spans="1:237" ht="22.5" thickBot="1">
      <c r="A10" s="9"/>
      <c r="B10" s="10"/>
      <c r="C10" s="87"/>
      <c r="D10" s="104"/>
      <c r="E10" s="77" t="s">
        <v>25</v>
      </c>
      <c r="F10" s="105" t="s">
        <v>25</v>
      </c>
      <c r="G10" s="77" t="s">
        <v>25</v>
      </c>
      <c r="H10" s="77" t="s">
        <v>25</v>
      </c>
      <c r="I10" s="77" t="s">
        <v>26</v>
      </c>
      <c r="J10" s="11"/>
    </row>
    <row r="11" spans="1:237" ht="22.5" thickTop="1">
      <c r="A11" s="12">
        <v>4</v>
      </c>
      <c r="B11" s="84" t="s">
        <v>99</v>
      </c>
      <c r="C11" s="88"/>
      <c r="D11" s="106"/>
      <c r="E11" s="78"/>
      <c r="F11" s="78"/>
      <c r="G11" s="78"/>
      <c r="H11" s="78"/>
      <c r="I11" s="78"/>
      <c r="J11" s="13"/>
    </row>
    <row r="12" spans="1:237">
      <c r="A12" s="14">
        <v>4.0999999999999996</v>
      </c>
      <c r="B12" s="15" t="str">
        <f>B20</f>
        <v>งานระบบประปาน้ำดี</v>
      </c>
      <c r="C12" s="60">
        <v>1</v>
      </c>
      <c r="D12" s="18" t="s">
        <v>6</v>
      </c>
      <c r="E12" s="79"/>
      <c r="F12" s="79">
        <f>F44</f>
        <v>0</v>
      </c>
      <c r="G12" s="79"/>
      <c r="H12" s="79">
        <f>H44</f>
        <v>0</v>
      </c>
      <c r="I12" s="79">
        <f>F12+H12</f>
        <v>0</v>
      </c>
      <c r="J12" s="16"/>
    </row>
    <row r="13" spans="1:237">
      <c r="A13" s="14">
        <v>4.2</v>
      </c>
      <c r="B13" s="15" t="str">
        <f>B45</f>
        <v>งานระบบสุขาภิบาล</v>
      </c>
      <c r="C13" s="60">
        <v>1</v>
      </c>
      <c r="D13" s="18" t="s">
        <v>6</v>
      </c>
      <c r="E13" s="79"/>
      <c r="F13" s="79">
        <f>F58</f>
        <v>0</v>
      </c>
      <c r="G13" s="79"/>
      <c r="H13" s="79">
        <f>H58</f>
        <v>0</v>
      </c>
      <c r="I13" s="79">
        <f t="shared" ref="I13:I15" si="0">F13+H13</f>
        <v>0</v>
      </c>
      <c r="J13" s="17"/>
    </row>
    <row r="14" spans="1:237">
      <c r="A14" s="14">
        <v>4.3</v>
      </c>
      <c r="B14" s="15" t="str">
        <f>B59</f>
        <v>งานระบบระบายน้ำรอบอาคารภายนอก</v>
      </c>
      <c r="C14" s="60">
        <v>1</v>
      </c>
      <c r="D14" s="18" t="s">
        <v>6</v>
      </c>
      <c r="E14" s="52"/>
      <c r="F14" s="79">
        <f>F76</f>
        <v>0</v>
      </c>
      <c r="G14" s="52"/>
      <c r="H14" s="79">
        <f>H76</f>
        <v>0</v>
      </c>
      <c r="I14" s="79">
        <f t="shared" si="0"/>
        <v>0</v>
      </c>
      <c r="J14" s="17"/>
    </row>
    <row r="15" spans="1:237">
      <c r="A15" s="14">
        <v>4.4000000000000004</v>
      </c>
      <c r="B15" s="15" t="str">
        <f>B77</f>
        <v>ถังเก็บน้ำ คสล.</v>
      </c>
      <c r="C15" s="60">
        <v>1</v>
      </c>
      <c r="D15" s="18" t="s">
        <v>6</v>
      </c>
      <c r="E15" s="52"/>
      <c r="F15" s="79">
        <f>F97</f>
        <v>0</v>
      </c>
      <c r="G15" s="52"/>
      <c r="H15" s="79">
        <f>H97</f>
        <v>0</v>
      </c>
      <c r="I15" s="79">
        <f t="shared" si="0"/>
        <v>0</v>
      </c>
      <c r="J15" s="17"/>
    </row>
    <row r="16" spans="1:237" s="21" customFormat="1">
      <c r="A16" s="14"/>
      <c r="B16" s="19"/>
      <c r="C16" s="60"/>
      <c r="D16" s="18"/>
      <c r="E16" s="52"/>
      <c r="F16" s="79"/>
      <c r="G16" s="52"/>
      <c r="H16" s="79"/>
      <c r="I16" s="95"/>
      <c r="J16" s="2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s="21" customFormat="1">
      <c r="A17" s="14"/>
      <c r="B17" s="22"/>
      <c r="C17" s="60"/>
      <c r="D17" s="18"/>
      <c r="E17" s="52"/>
      <c r="F17" s="79"/>
      <c r="G17" s="52"/>
      <c r="H17" s="79"/>
      <c r="I17" s="95"/>
      <c r="J17" s="2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2.5" thickBot="1">
      <c r="A18" s="23"/>
      <c r="B18" s="24" t="s">
        <v>27</v>
      </c>
      <c r="C18" s="89"/>
      <c r="D18" s="45"/>
      <c r="E18" s="80"/>
      <c r="F18" s="83">
        <f>SUM(F12:F17)</f>
        <v>0</v>
      </c>
      <c r="G18" s="83"/>
      <c r="H18" s="83">
        <f>SUM(H12:H17)</f>
        <v>0</v>
      </c>
      <c r="I18" s="83">
        <f>SUM(I12:I17)</f>
        <v>0</v>
      </c>
      <c r="J18" s="25"/>
    </row>
    <row r="19" spans="1:75" ht="22.5" thickTop="1">
      <c r="A19" s="12">
        <v>4</v>
      </c>
      <c r="B19" s="84" t="s">
        <v>99</v>
      </c>
      <c r="C19" s="88"/>
      <c r="D19" s="106"/>
      <c r="E19" s="78"/>
      <c r="F19" s="96"/>
      <c r="G19" s="78"/>
      <c r="H19" s="96"/>
      <c r="I19" s="96"/>
      <c r="J19" s="13"/>
    </row>
    <row r="20" spans="1:75">
      <c r="A20" s="14">
        <v>4.0999999999999996</v>
      </c>
      <c r="B20" s="15" t="s">
        <v>28</v>
      </c>
      <c r="C20" s="60"/>
      <c r="D20" s="18"/>
      <c r="E20" s="52"/>
      <c r="F20" s="79"/>
      <c r="G20" s="52"/>
      <c r="H20" s="79"/>
      <c r="I20" s="95"/>
      <c r="J20" s="16"/>
    </row>
    <row r="21" spans="1:75" s="21" customFormat="1">
      <c r="A21" s="14"/>
      <c r="B21" s="70" t="s">
        <v>29</v>
      </c>
      <c r="C21" s="60">
        <v>1</v>
      </c>
      <c r="D21" s="26" t="s">
        <v>30</v>
      </c>
      <c r="E21" s="52"/>
      <c r="F21" s="79"/>
      <c r="G21" s="52"/>
      <c r="H21" s="79"/>
      <c r="I21" s="95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s="21" customFormat="1" ht="21.75" customHeight="1">
      <c r="A22" s="14"/>
      <c r="B22" s="70" t="s">
        <v>31</v>
      </c>
      <c r="C22" s="60">
        <v>1</v>
      </c>
      <c r="D22" s="26" t="s">
        <v>30</v>
      </c>
      <c r="E22" s="52"/>
      <c r="F22" s="79"/>
      <c r="G22" s="52"/>
      <c r="H22" s="79"/>
      <c r="I22" s="95"/>
      <c r="J22" s="1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s="21" customFormat="1" ht="21" customHeight="1">
      <c r="A23" s="14"/>
      <c r="B23" s="70" t="s">
        <v>32</v>
      </c>
      <c r="C23" s="61">
        <v>1</v>
      </c>
      <c r="D23" s="26" t="s">
        <v>30</v>
      </c>
      <c r="E23" s="53"/>
      <c r="F23" s="79"/>
      <c r="G23" s="53"/>
      <c r="H23" s="79"/>
      <c r="I23" s="95"/>
      <c r="J23" s="1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>
      <c r="A24" s="14"/>
      <c r="B24" s="70" t="s">
        <v>33</v>
      </c>
      <c r="C24" s="60">
        <v>1</v>
      </c>
      <c r="D24" s="26" t="s">
        <v>30</v>
      </c>
      <c r="E24" s="52"/>
      <c r="F24" s="79"/>
      <c r="G24" s="52"/>
      <c r="H24" s="79"/>
      <c r="I24" s="95"/>
      <c r="J24" s="17"/>
    </row>
    <row r="25" spans="1:75">
      <c r="A25" s="14"/>
      <c r="B25" s="70" t="s">
        <v>34</v>
      </c>
      <c r="C25" s="60">
        <v>1</v>
      </c>
      <c r="D25" s="26" t="s">
        <v>30</v>
      </c>
      <c r="E25" s="52"/>
      <c r="F25" s="79"/>
      <c r="G25" s="52"/>
      <c r="H25" s="79"/>
      <c r="I25" s="95"/>
      <c r="J25" s="17"/>
    </row>
    <row r="26" spans="1:75">
      <c r="A26" s="14"/>
      <c r="B26" s="70" t="s">
        <v>35</v>
      </c>
      <c r="C26" s="60">
        <v>1</v>
      </c>
      <c r="D26" s="26" t="s">
        <v>30</v>
      </c>
      <c r="E26" s="52"/>
      <c r="F26" s="79"/>
      <c r="G26" s="52"/>
      <c r="H26" s="79"/>
      <c r="I26" s="95"/>
      <c r="J26" s="17"/>
    </row>
    <row r="27" spans="1:75">
      <c r="A27" s="14"/>
      <c r="B27" s="70" t="s">
        <v>36</v>
      </c>
      <c r="C27" s="60">
        <v>1</v>
      </c>
      <c r="D27" s="26" t="s">
        <v>30</v>
      </c>
      <c r="E27" s="52"/>
      <c r="F27" s="79"/>
      <c r="G27" s="52"/>
      <c r="H27" s="79"/>
      <c r="I27" s="95"/>
      <c r="J27" s="17"/>
    </row>
    <row r="28" spans="1:75">
      <c r="A28" s="14"/>
      <c r="B28" s="70" t="s">
        <v>37</v>
      </c>
      <c r="C28" s="60">
        <v>1</v>
      </c>
      <c r="D28" s="26" t="s">
        <v>30</v>
      </c>
      <c r="E28" s="52"/>
      <c r="F28" s="79"/>
      <c r="G28" s="52"/>
      <c r="H28" s="79"/>
      <c r="I28" s="95"/>
      <c r="J28" s="17"/>
    </row>
    <row r="29" spans="1:75">
      <c r="A29" s="14"/>
      <c r="B29" s="70" t="s">
        <v>38</v>
      </c>
      <c r="C29" s="60">
        <v>1</v>
      </c>
      <c r="D29" s="26" t="s">
        <v>39</v>
      </c>
      <c r="E29" s="52"/>
      <c r="F29" s="79"/>
      <c r="G29" s="52"/>
      <c r="H29" s="79"/>
      <c r="I29" s="95"/>
      <c r="J29" s="17"/>
    </row>
    <row r="30" spans="1:75">
      <c r="A30" s="14"/>
      <c r="B30" s="69" t="s">
        <v>40</v>
      </c>
      <c r="C30" s="60"/>
      <c r="D30" s="26"/>
      <c r="E30" s="52"/>
      <c r="F30" s="79"/>
      <c r="G30" s="52"/>
      <c r="H30" s="79"/>
      <c r="I30" s="95"/>
      <c r="J30" s="17"/>
    </row>
    <row r="31" spans="1:75">
      <c r="A31" s="14"/>
      <c r="B31" s="70" t="s">
        <v>41</v>
      </c>
      <c r="C31" s="60">
        <v>42</v>
      </c>
      <c r="D31" s="26" t="s">
        <v>42</v>
      </c>
      <c r="E31" s="52"/>
      <c r="F31" s="79"/>
      <c r="G31" s="81"/>
      <c r="H31" s="79"/>
      <c r="I31" s="95"/>
      <c r="J31" s="17"/>
    </row>
    <row r="32" spans="1:75">
      <c r="A32" s="14"/>
      <c r="B32" s="70" t="s">
        <v>43</v>
      </c>
      <c r="C32" s="60">
        <v>111</v>
      </c>
      <c r="D32" s="26" t="s">
        <v>42</v>
      </c>
      <c r="E32" s="52"/>
      <c r="F32" s="79"/>
      <c r="G32" s="81"/>
      <c r="H32" s="79"/>
      <c r="I32" s="95"/>
      <c r="J32" s="17"/>
    </row>
    <row r="33" spans="1:10">
      <c r="A33" s="14"/>
      <c r="B33" s="70" t="s">
        <v>44</v>
      </c>
      <c r="C33" s="60">
        <v>294</v>
      </c>
      <c r="D33" s="26" t="s">
        <v>42</v>
      </c>
      <c r="E33" s="52"/>
      <c r="F33" s="79"/>
      <c r="G33" s="81"/>
      <c r="H33" s="79"/>
      <c r="I33" s="95"/>
      <c r="J33" s="17"/>
    </row>
    <row r="34" spans="1:10">
      <c r="A34" s="14"/>
      <c r="B34" s="70" t="s">
        <v>45</v>
      </c>
      <c r="C34" s="60">
        <v>85</v>
      </c>
      <c r="D34" s="26" t="s">
        <v>42</v>
      </c>
      <c r="E34" s="52"/>
      <c r="F34" s="79"/>
      <c r="G34" s="81"/>
      <c r="H34" s="79"/>
      <c r="I34" s="95"/>
      <c r="J34" s="17"/>
    </row>
    <row r="35" spans="1:10">
      <c r="A35" s="14"/>
      <c r="B35" s="70" t="s">
        <v>46</v>
      </c>
      <c r="C35" s="60">
        <v>95</v>
      </c>
      <c r="D35" s="26" t="s">
        <v>42</v>
      </c>
      <c r="E35" s="52"/>
      <c r="F35" s="79"/>
      <c r="G35" s="81"/>
      <c r="H35" s="79"/>
      <c r="I35" s="95"/>
      <c r="J35" s="17"/>
    </row>
    <row r="36" spans="1:10">
      <c r="A36" s="14"/>
      <c r="B36" s="70" t="s">
        <v>47</v>
      </c>
      <c r="C36" s="60">
        <v>303</v>
      </c>
      <c r="D36" s="26" t="s">
        <v>42</v>
      </c>
      <c r="E36" s="52"/>
      <c r="F36" s="79"/>
      <c r="G36" s="81"/>
      <c r="H36" s="79"/>
      <c r="I36" s="95"/>
      <c r="J36" s="17"/>
    </row>
    <row r="37" spans="1:10">
      <c r="A37" s="14"/>
      <c r="B37" s="72" t="s">
        <v>48</v>
      </c>
      <c r="C37" s="60">
        <v>1</v>
      </c>
      <c r="D37" s="26" t="s">
        <v>30</v>
      </c>
      <c r="E37" s="52"/>
      <c r="F37" s="79"/>
      <c r="G37" s="81"/>
      <c r="H37" s="79"/>
      <c r="I37" s="95"/>
      <c r="J37" s="17"/>
    </row>
    <row r="38" spans="1:10">
      <c r="A38" s="14"/>
      <c r="B38" s="70" t="s">
        <v>49</v>
      </c>
      <c r="C38" s="60">
        <v>6</v>
      </c>
      <c r="D38" s="26" t="s">
        <v>30</v>
      </c>
      <c r="E38" s="52"/>
      <c r="F38" s="79"/>
      <c r="G38" s="81"/>
      <c r="H38" s="79"/>
      <c r="I38" s="95"/>
      <c r="J38" s="17"/>
    </row>
    <row r="39" spans="1:10">
      <c r="A39" s="14"/>
      <c r="B39" s="70" t="s">
        <v>95</v>
      </c>
      <c r="C39" s="60">
        <v>16</v>
      </c>
      <c r="D39" s="26" t="s">
        <v>30</v>
      </c>
      <c r="E39" s="52"/>
      <c r="F39" s="79"/>
      <c r="G39" s="81"/>
      <c r="H39" s="79"/>
      <c r="I39" s="95"/>
      <c r="J39" s="17"/>
    </row>
    <row r="40" spans="1:10">
      <c r="A40" s="14"/>
      <c r="B40" s="70" t="s">
        <v>50</v>
      </c>
      <c r="C40" s="60">
        <v>1</v>
      </c>
      <c r="D40" s="26" t="s">
        <v>51</v>
      </c>
      <c r="E40" s="52"/>
      <c r="F40" s="79"/>
      <c r="G40" s="81"/>
      <c r="H40" s="79"/>
      <c r="I40" s="95"/>
      <c r="J40" s="17"/>
    </row>
    <row r="41" spans="1:10">
      <c r="A41" s="14"/>
      <c r="B41" s="19" t="s">
        <v>97</v>
      </c>
      <c r="C41" s="60">
        <v>1</v>
      </c>
      <c r="D41" s="26" t="s">
        <v>39</v>
      </c>
      <c r="E41" s="74"/>
      <c r="F41" s="79"/>
      <c r="G41" s="52"/>
      <c r="H41" s="79"/>
      <c r="I41" s="95"/>
      <c r="J41" s="17"/>
    </row>
    <row r="42" spans="1:10">
      <c r="A42" s="14"/>
      <c r="B42" s="19" t="s">
        <v>53</v>
      </c>
      <c r="C42" s="60">
        <v>1</v>
      </c>
      <c r="D42" s="26" t="s">
        <v>6</v>
      </c>
      <c r="E42" s="52"/>
      <c r="F42" s="79"/>
      <c r="G42" s="52"/>
      <c r="H42" s="79"/>
      <c r="I42" s="95"/>
      <c r="J42" s="17"/>
    </row>
    <row r="43" spans="1:10" ht="43.5">
      <c r="A43" s="27"/>
      <c r="B43" s="73" t="s">
        <v>54</v>
      </c>
      <c r="C43" s="62">
        <v>1</v>
      </c>
      <c r="D43" s="28" t="s">
        <v>30</v>
      </c>
      <c r="E43" s="54"/>
      <c r="F43" s="79"/>
      <c r="G43" s="54"/>
      <c r="H43" s="79"/>
      <c r="I43" s="95"/>
      <c r="J43" s="29"/>
    </row>
    <row r="44" spans="1:10">
      <c r="A44" s="23"/>
      <c r="B44" s="30" t="s">
        <v>55</v>
      </c>
      <c r="C44" s="63"/>
      <c r="D44" s="65"/>
      <c r="E44" s="55"/>
      <c r="F44" s="97">
        <f>SUM(F21:F43)</f>
        <v>0</v>
      </c>
      <c r="G44" s="55"/>
      <c r="H44" s="97">
        <f>SUM(H21:H43)</f>
        <v>0</v>
      </c>
      <c r="I44" s="97">
        <f>SUM(I21:I43)</f>
        <v>0</v>
      </c>
      <c r="J44" s="25"/>
    </row>
    <row r="45" spans="1:10">
      <c r="A45" s="14">
        <v>4.2</v>
      </c>
      <c r="B45" s="15" t="s">
        <v>56</v>
      </c>
      <c r="C45" s="60"/>
      <c r="D45" s="18"/>
      <c r="E45" s="52"/>
      <c r="F45" s="79"/>
      <c r="G45" s="52"/>
      <c r="H45" s="79"/>
      <c r="I45" s="95"/>
      <c r="J45" s="16"/>
    </row>
    <row r="46" spans="1:10">
      <c r="A46" s="14"/>
      <c r="B46" s="69" t="s">
        <v>57</v>
      </c>
      <c r="C46" s="60"/>
      <c r="D46" s="26"/>
      <c r="E46" s="52"/>
      <c r="F46" s="79"/>
      <c r="G46" s="52"/>
      <c r="H46" s="79"/>
      <c r="I46" s="95"/>
      <c r="J46" s="17"/>
    </row>
    <row r="47" spans="1:10">
      <c r="A47" s="14"/>
      <c r="B47" s="70" t="s">
        <v>58</v>
      </c>
      <c r="C47" s="60">
        <v>46</v>
      </c>
      <c r="D47" s="26" t="s">
        <v>42</v>
      </c>
      <c r="E47" s="52"/>
      <c r="F47" s="79"/>
      <c r="G47" s="52"/>
      <c r="H47" s="79"/>
      <c r="I47" s="95"/>
      <c r="J47" s="17"/>
    </row>
    <row r="48" spans="1:10">
      <c r="A48" s="14"/>
      <c r="B48" s="70" t="s">
        <v>59</v>
      </c>
      <c r="C48" s="60">
        <v>21</v>
      </c>
      <c r="D48" s="26" t="s">
        <v>42</v>
      </c>
      <c r="E48" s="52"/>
      <c r="F48" s="79"/>
      <c r="G48" s="52"/>
      <c r="H48" s="79"/>
      <c r="I48" s="95"/>
      <c r="J48" s="17"/>
    </row>
    <row r="49" spans="1:75">
      <c r="A49" s="14"/>
      <c r="B49" s="70" t="s">
        <v>52</v>
      </c>
      <c r="C49" s="60">
        <v>1</v>
      </c>
      <c r="D49" s="26" t="s">
        <v>39</v>
      </c>
      <c r="E49" s="52"/>
      <c r="F49" s="79"/>
      <c r="G49" s="52"/>
      <c r="H49" s="79"/>
      <c r="I49" s="95"/>
      <c r="J49" s="17"/>
    </row>
    <row r="50" spans="1:75">
      <c r="A50" s="14"/>
      <c r="B50" s="19" t="s">
        <v>53</v>
      </c>
      <c r="C50" s="60">
        <v>1</v>
      </c>
      <c r="D50" s="26" t="s">
        <v>6</v>
      </c>
      <c r="E50" s="52"/>
      <c r="F50" s="79"/>
      <c r="G50" s="52"/>
      <c r="H50" s="79"/>
      <c r="I50" s="95"/>
      <c r="J50" s="17"/>
    </row>
    <row r="51" spans="1:75">
      <c r="A51" s="14"/>
      <c r="B51" s="70" t="s">
        <v>60</v>
      </c>
      <c r="C51" s="60">
        <v>26</v>
      </c>
      <c r="D51" s="26" t="s">
        <v>30</v>
      </c>
      <c r="E51" s="52"/>
      <c r="F51" s="79"/>
      <c r="G51" s="52"/>
      <c r="H51" s="79"/>
      <c r="I51" s="95"/>
      <c r="J51" s="17"/>
    </row>
    <row r="52" spans="1:75">
      <c r="A52" s="14"/>
      <c r="B52" s="70" t="s">
        <v>61</v>
      </c>
      <c r="C52" s="60">
        <v>4</v>
      </c>
      <c r="D52" s="26" t="s">
        <v>30</v>
      </c>
      <c r="E52" s="52"/>
      <c r="F52" s="79"/>
      <c r="G52" s="52"/>
      <c r="H52" s="79"/>
      <c r="I52" s="95"/>
      <c r="J52" s="17"/>
    </row>
    <row r="53" spans="1:75">
      <c r="A53" s="14"/>
      <c r="B53" s="71" t="s">
        <v>62</v>
      </c>
      <c r="C53" s="60">
        <v>2</v>
      </c>
      <c r="D53" s="26" t="s">
        <v>30</v>
      </c>
      <c r="E53" s="52"/>
      <c r="F53" s="79"/>
      <c r="G53" s="52"/>
      <c r="H53" s="79"/>
      <c r="I53" s="95"/>
      <c r="J53" s="17"/>
    </row>
    <row r="54" spans="1:75">
      <c r="A54" s="14"/>
      <c r="B54" s="15" t="s">
        <v>93</v>
      </c>
      <c r="C54" s="60"/>
      <c r="D54" s="18"/>
      <c r="E54" s="52"/>
      <c r="F54" s="79"/>
      <c r="G54" s="52"/>
      <c r="H54" s="79"/>
      <c r="I54" s="95"/>
      <c r="J54" s="17"/>
    </row>
    <row r="55" spans="1:75" s="21" customFormat="1">
      <c r="A55" s="14"/>
      <c r="B55" s="31" t="s">
        <v>92</v>
      </c>
      <c r="C55" s="60">
        <v>1</v>
      </c>
      <c r="D55" s="17" t="s">
        <v>30</v>
      </c>
      <c r="E55" s="56"/>
      <c r="F55" s="79"/>
      <c r="G55" s="52"/>
      <c r="H55" s="79"/>
      <c r="I55" s="95"/>
      <c r="J55" s="1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s="21" customFormat="1">
      <c r="A56" s="32"/>
      <c r="B56" s="31" t="s">
        <v>63</v>
      </c>
      <c r="C56" s="60">
        <v>1</v>
      </c>
      <c r="D56" s="17" t="s">
        <v>30</v>
      </c>
      <c r="E56" s="56"/>
      <c r="F56" s="79"/>
      <c r="G56" s="52"/>
      <c r="H56" s="79"/>
      <c r="I56" s="95"/>
      <c r="J56" s="3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s="21" customFormat="1">
      <c r="A57" s="34"/>
      <c r="B57" s="31" t="s">
        <v>64</v>
      </c>
      <c r="C57" s="64">
        <f>(3*6)+(3*4)</f>
        <v>30</v>
      </c>
      <c r="D57" s="35" t="s">
        <v>65</v>
      </c>
      <c r="E57" s="58"/>
      <c r="F57" s="79"/>
      <c r="G57" s="52"/>
      <c r="H57" s="79"/>
      <c r="I57" s="95"/>
      <c r="J57" s="3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>
      <c r="A58" s="23"/>
      <c r="B58" s="30" t="s">
        <v>66</v>
      </c>
      <c r="C58" s="63"/>
      <c r="D58" s="65"/>
      <c r="E58" s="55"/>
      <c r="F58" s="97">
        <f>SUM(F47:F57)</f>
        <v>0</v>
      </c>
      <c r="G58" s="55"/>
      <c r="H58" s="97">
        <f>SUM(H47:H57)</f>
        <v>0</v>
      </c>
      <c r="I58" s="97">
        <f>SUM(I47:I57)</f>
        <v>0</v>
      </c>
      <c r="J58" s="25"/>
    </row>
    <row r="59" spans="1:75">
      <c r="A59" s="14">
        <v>4.3</v>
      </c>
      <c r="B59" s="15" t="s">
        <v>67</v>
      </c>
      <c r="C59" s="60"/>
      <c r="D59" s="18"/>
      <c r="E59" s="52"/>
      <c r="F59" s="79"/>
      <c r="G59" s="52"/>
      <c r="H59" s="79"/>
      <c r="I59" s="95"/>
      <c r="J59" s="16"/>
    </row>
    <row r="60" spans="1:75">
      <c r="A60" s="14"/>
      <c r="B60" s="40" t="s">
        <v>68</v>
      </c>
      <c r="C60" s="60">
        <f>1*1*70</f>
        <v>70</v>
      </c>
      <c r="D60" s="18" t="s">
        <v>7</v>
      </c>
      <c r="E60" s="74"/>
      <c r="F60" s="79"/>
      <c r="G60" s="52"/>
      <c r="H60" s="79"/>
      <c r="I60" s="95"/>
      <c r="J60" s="17"/>
    </row>
    <row r="61" spans="1:75">
      <c r="A61" s="14"/>
      <c r="B61" s="40" t="s">
        <v>69</v>
      </c>
      <c r="C61" s="60">
        <f>C60-(0.5*60)</f>
        <v>40</v>
      </c>
      <c r="D61" s="18" t="s">
        <v>7</v>
      </c>
      <c r="E61" s="74"/>
      <c r="F61" s="79"/>
      <c r="G61" s="52"/>
      <c r="H61" s="79"/>
      <c r="I61" s="95"/>
      <c r="J61" s="17"/>
    </row>
    <row r="62" spans="1:75" s="21" customFormat="1">
      <c r="A62" s="14"/>
      <c r="B62" s="19" t="s">
        <v>70</v>
      </c>
      <c r="C62" s="60">
        <f>0.05*1*70</f>
        <v>3.5</v>
      </c>
      <c r="D62" s="18" t="s">
        <v>7</v>
      </c>
      <c r="E62" s="52"/>
      <c r="F62" s="79"/>
      <c r="G62" s="52"/>
      <c r="H62" s="79"/>
      <c r="I62" s="95"/>
      <c r="J62" s="2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s="21" customFormat="1">
      <c r="A63" s="14"/>
      <c r="B63" s="22" t="s">
        <v>91</v>
      </c>
      <c r="C63" s="60">
        <f>0.05*1*70</f>
        <v>3.5</v>
      </c>
      <c r="D63" s="18" t="s">
        <v>7</v>
      </c>
      <c r="E63" s="52"/>
      <c r="F63" s="79"/>
      <c r="G63" s="52"/>
      <c r="H63" s="79"/>
      <c r="I63" s="95"/>
      <c r="J63" s="2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>
      <c r="A64" s="14"/>
      <c r="B64" s="22" t="s">
        <v>71</v>
      </c>
      <c r="C64" s="60">
        <v>134</v>
      </c>
      <c r="D64" s="18" t="s">
        <v>72</v>
      </c>
      <c r="E64" s="52"/>
      <c r="F64" s="79"/>
      <c r="G64" s="52"/>
      <c r="H64" s="79"/>
      <c r="I64" s="95"/>
      <c r="J64" s="20"/>
    </row>
    <row r="65" spans="1:75">
      <c r="A65" s="14"/>
      <c r="B65" s="22" t="s">
        <v>73</v>
      </c>
      <c r="C65" s="60">
        <v>10</v>
      </c>
      <c r="D65" s="18" t="s">
        <v>74</v>
      </c>
      <c r="E65" s="52"/>
      <c r="F65" s="79"/>
      <c r="G65" s="52"/>
      <c r="H65" s="79"/>
      <c r="I65" s="95"/>
      <c r="J65" s="20"/>
    </row>
    <row r="66" spans="1:75">
      <c r="A66" s="14"/>
      <c r="B66" s="22" t="s">
        <v>75</v>
      </c>
      <c r="C66" s="60">
        <v>0.7</v>
      </c>
      <c r="D66" s="18" t="s">
        <v>76</v>
      </c>
      <c r="E66" s="52"/>
      <c r="F66" s="79"/>
      <c r="G66" s="52"/>
      <c r="H66" s="79"/>
      <c r="I66" s="95"/>
      <c r="J66" s="20"/>
    </row>
    <row r="67" spans="1:75">
      <c r="A67" s="37"/>
      <c r="B67" s="41" t="s">
        <v>77</v>
      </c>
      <c r="C67" s="60"/>
      <c r="D67" s="18"/>
      <c r="E67" s="52"/>
      <c r="F67" s="79"/>
      <c r="G67" s="52"/>
      <c r="H67" s="79"/>
      <c r="I67" s="95"/>
      <c r="J67" s="17"/>
    </row>
    <row r="68" spans="1:75">
      <c r="A68" s="14"/>
      <c r="B68" s="22" t="s">
        <v>78</v>
      </c>
      <c r="C68" s="60">
        <v>60</v>
      </c>
      <c r="D68" s="18" t="s">
        <v>8</v>
      </c>
      <c r="E68" s="52"/>
      <c r="F68" s="79"/>
      <c r="G68" s="79"/>
      <c r="H68" s="79"/>
      <c r="I68" s="95"/>
      <c r="J68" s="20"/>
    </row>
    <row r="69" spans="1:75">
      <c r="A69" s="14"/>
      <c r="B69" s="22" t="s">
        <v>79</v>
      </c>
      <c r="C69" s="60">
        <v>1.8</v>
      </c>
      <c r="D69" s="18" t="s">
        <v>8</v>
      </c>
      <c r="E69" s="52"/>
      <c r="F69" s="79"/>
      <c r="G69" s="79"/>
      <c r="H69" s="79"/>
      <c r="I69" s="95"/>
      <c r="J69" s="20"/>
    </row>
    <row r="70" spans="1:75">
      <c r="A70" s="14"/>
      <c r="B70" s="15" t="s">
        <v>80</v>
      </c>
      <c r="C70" s="60">
        <f>C71*0.5</f>
        <v>1.5</v>
      </c>
      <c r="D70" s="18" t="s">
        <v>65</v>
      </c>
      <c r="E70" s="52"/>
      <c r="F70" s="79"/>
      <c r="G70" s="79"/>
      <c r="H70" s="79"/>
      <c r="I70" s="95"/>
      <c r="J70" s="20"/>
    </row>
    <row r="71" spans="1:75">
      <c r="A71" s="14"/>
      <c r="B71" s="40" t="s">
        <v>81</v>
      </c>
      <c r="C71" s="60">
        <v>3</v>
      </c>
      <c r="D71" s="18" t="s">
        <v>65</v>
      </c>
      <c r="E71" s="74"/>
      <c r="F71" s="79"/>
      <c r="G71" s="79"/>
      <c r="H71" s="79"/>
      <c r="I71" s="95"/>
      <c r="J71" s="20"/>
    </row>
    <row r="72" spans="1:75">
      <c r="A72" s="14"/>
      <c r="B72" s="40" t="s">
        <v>82</v>
      </c>
      <c r="C72" s="60">
        <v>0.9</v>
      </c>
      <c r="D72" s="18" t="s">
        <v>65</v>
      </c>
      <c r="E72" s="52"/>
      <c r="F72" s="79"/>
      <c r="G72" s="79"/>
      <c r="H72" s="79"/>
      <c r="I72" s="95"/>
      <c r="J72" s="20"/>
    </row>
    <row r="73" spans="1:75">
      <c r="A73" s="14"/>
      <c r="B73" s="40" t="s">
        <v>83</v>
      </c>
      <c r="C73" s="60">
        <f>C71</f>
        <v>3</v>
      </c>
      <c r="D73" s="18" t="s">
        <v>72</v>
      </c>
      <c r="E73" s="52"/>
      <c r="F73" s="79"/>
      <c r="G73" s="79"/>
      <c r="H73" s="79"/>
      <c r="I73" s="95"/>
      <c r="J73" s="20"/>
    </row>
    <row r="74" spans="1:75">
      <c r="A74" s="14"/>
      <c r="B74" s="19" t="s">
        <v>84</v>
      </c>
      <c r="C74" s="60">
        <v>0.7</v>
      </c>
      <c r="D74" s="18" t="s">
        <v>8</v>
      </c>
      <c r="E74" s="52"/>
      <c r="F74" s="79"/>
      <c r="G74" s="79"/>
      <c r="H74" s="79"/>
      <c r="I74" s="95"/>
      <c r="J74" s="20"/>
    </row>
    <row r="75" spans="1:75">
      <c r="A75" s="38"/>
      <c r="B75" s="42" t="s">
        <v>85</v>
      </c>
      <c r="C75" s="90">
        <f>27.73*10</f>
        <v>277.3</v>
      </c>
      <c r="D75" s="18" t="s">
        <v>8</v>
      </c>
      <c r="E75" s="75"/>
      <c r="F75" s="79"/>
      <c r="G75" s="79"/>
      <c r="H75" s="79"/>
      <c r="I75" s="95"/>
      <c r="J75" s="39"/>
    </row>
    <row r="76" spans="1:75">
      <c r="A76" s="23"/>
      <c r="B76" s="30" t="s">
        <v>86</v>
      </c>
      <c r="C76" s="63"/>
      <c r="D76" s="65"/>
      <c r="E76" s="55"/>
      <c r="F76" s="97">
        <f>SUM(F60:F75)</f>
        <v>0</v>
      </c>
      <c r="G76" s="55"/>
      <c r="H76" s="97">
        <f>SUM(H60:H75)</f>
        <v>0</v>
      </c>
      <c r="I76" s="97">
        <f>SUM(I60:I75)</f>
        <v>0</v>
      </c>
      <c r="J76" s="25"/>
    </row>
    <row r="77" spans="1:75">
      <c r="A77" s="14">
        <v>4.4000000000000004</v>
      </c>
      <c r="B77" s="15" t="s">
        <v>94</v>
      </c>
      <c r="C77" s="60"/>
      <c r="D77" s="18"/>
      <c r="E77" s="52"/>
      <c r="F77" s="79"/>
      <c r="G77" s="52"/>
      <c r="H77" s="79"/>
      <c r="I77" s="95"/>
      <c r="J77" s="16"/>
    </row>
    <row r="78" spans="1:75">
      <c r="A78" s="14"/>
      <c r="B78" s="40" t="s">
        <v>68</v>
      </c>
      <c r="C78" s="91">
        <v>75</v>
      </c>
      <c r="D78" s="18" t="s">
        <v>7</v>
      </c>
      <c r="E78" s="74"/>
      <c r="F78" s="79"/>
      <c r="G78" s="52"/>
      <c r="H78" s="79"/>
      <c r="I78" s="95"/>
      <c r="J78" s="17"/>
    </row>
    <row r="79" spans="1:75">
      <c r="A79" s="14"/>
      <c r="B79" s="40" t="s">
        <v>69</v>
      </c>
      <c r="C79" s="91">
        <f>C78/2</f>
        <v>37.5</v>
      </c>
      <c r="D79" s="18" t="s">
        <v>7</v>
      </c>
      <c r="E79" s="81"/>
      <c r="F79" s="79"/>
      <c r="G79" s="52"/>
      <c r="H79" s="79"/>
      <c r="I79" s="95"/>
      <c r="J79" s="17"/>
    </row>
    <row r="80" spans="1:75" s="21" customFormat="1">
      <c r="A80" s="14"/>
      <c r="B80" s="19" t="s">
        <v>70</v>
      </c>
      <c r="C80" s="60">
        <f>0.31+0.23+1.33</f>
        <v>1.87</v>
      </c>
      <c r="D80" s="18" t="s">
        <v>7</v>
      </c>
      <c r="E80" s="52"/>
      <c r="F80" s="79"/>
      <c r="G80" s="52"/>
      <c r="H80" s="79"/>
      <c r="I80" s="95"/>
      <c r="J80" s="2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5" s="21" customFormat="1">
      <c r="A81" s="14"/>
      <c r="B81" s="22" t="s">
        <v>91</v>
      </c>
      <c r="C81" s="92">
        <f>0.15+0.23+1.33</f>
        <v>1.71</v>
      </c>
      <c r="D81" s="18" t="s">
        <v>7</v>
      </c>
      <c r="E81" s="52"/>
      <c r="F81" s="79"/>
      <c r="G81" s="52"/>
      <c r="H81" s="79"/>
      <c r="I81" s="95"/>
      <c r="J81" s="2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5">
      <c r="A82" s="14"/>
      <c r="B82" s="22" t="s">
        <v>87</v>
      </c>
      <c r="C82" s="60">
        <f>1.85+4.17+18.88+7.06+0.19+0.57</f>
        <v>32.72</v>
      </c>
      <c r="D82" s="18" t="s">
        <v>7</v>
      </c>
      <c r="E82" s="52"/>
      <c r="F82" s="79"/>
      <c r="G82" s="52"/>
      <c r="H82" s="79"/>
      <c r="I82" s="95"/>
      <c r="J82" s="20"/>
    </row>
    <row r="83" spans="1:75">
      <c r="A83" s="37"/>
      <c r="B83" s="41" t="s">
        <v>77</v>
      </c>
      <c r="C83" s="60"/>
      <c r="D83" s="18"/>
      <c r="E83" s="52"/>
      <c r="F83" s="79"/>
      <c r="G83" s="52"/>
      <c r="H83" s="79"/>
      <c r="I83" s="95"/>
      <c r="J83" s="17"/>
    </row>
    <row r="84" spans="1:75">
      <c r="A84" s="37"/>
      <c r="B84" s="98" t="s">
        <v>9</v>
      </c>
      <c r="C84" s="67">
        <v>15</v>
      </c>
      <c r="D84" s="107" t="s">
        <v>8</v>
      </c>
      <c r="E84" s="82"/>
      <c r="F84" s="79"/>
      <c r="G84" s="82"/>
      <c r="H84" s="79"/>
      <c r="I84" s="95"/>
      <c r="J84" s="17"/>
    </row>
    <row r="85" spans="1:75">
      <c r="A85" s="37"/>
      <c r="B85" s="98" t="s">
        <v>10</v>
      </c>
      <c r="C85" s="100">
        <v>220</v>
      </c>
      <c r="D85" s="26" t="s">
        <v>8</v>
      </c>
      <c r="E85" s="81"/>
      <c r="F85" s="79"/>
      <c r="G85" s="81"/>
      <c r="H85" s="79"/>
      <c r="I85" s="95"/>
      <c r="J85" s="17"/>
    </row>
    <row r="86" spans="1:75">
      <c r="A86" s="37"/>
      <c r="B86" s="66" t="s">
        <v>11</v>
      </c>
      <c r="C86" s="100">
        <v>830</v>
      </c>
      <c r="D86" s="108" t="s">
        <v>8</v>
      </c>
      <c r="E86" s="81"/>
      <c r="F86" s="79"/>
      <c r="G86" s="82"/>
      <c r="H86" s="79"/>
      <c r="I86" s="95"/>
      <c r="J86" s="17"/>
    </row>
    <row r="87" spans="1:75">
      <c r="A87" s="37"/>
      <c r="B87" s="99" t="s">
        <v>12</v>
      </c>
      <c r="C87" s="68">
        <v>1271</v>
      </c>
      <c r="D87" s="108" t="s">
        <v>8</v>
      </c>
      <c r="E87" s="82"/>
      <c r="F87" s="79"/>
      <c r="G87" s="81"/>
      <c r="H87" s="79"/>
      <c r="I87" s="95"/>
      <c r="J87" s="17"/>
    </row>
    <row r="88" spans="1:75">
      <c r="A88" s="37"/>
      <c r="B88" s="98" t="s">
        <v>13</v>
      </c>
      <c r="C88" s="100">
        <v>975</v>
      </c>
      <c r="D88" s="26" t="s">
        <v>8</v>
      </c>
      <c r="E88" s="81"/>
      <c r="F88" s="79"/>
      <c r="G88" s="82"/>
      <c r="H88" s="79"/>
      <c r="I88" s="95"/>
      <c r="J88" s="17"/>
    </row>
    <row r="89" spans="1:75">
      <c r="A89" s="14"/>
      <c r="B89" s="22" t="s">
        <v>79</v>
      </c>
      <c r="C89" s="60">
        <v>98</v>
      </c>
      <c r="D89" s="18" t="s">
        <v>8</v>
      </c>
      <c r="E89" s="52"/>
      <c r="F89" s="79"/>
      <c r="G89" s="79"/>
      <c r="H89" s="79"/>
      <c r="I89" s="95"/>
      <c r="J89" s="20"/>
    </row>
    <row r="90" spans="1:75">
      <c r="A90" s="14"/>
      <c r="B90" s="15" t="s">
        <v>80</v>
      </c>
      <c r="C90" s="60">
        <f>C91*0.7</f>
        <v>116.89999999999999</v>
      </c>
      <c r="D90" s="18" t="s">
        <v>65</v>
      </c>
      <c r="E90" s="52"/>
      <c r="F90" s="79"/>
      <c r="G90" s="79"/>
      <c r="H90" s="79"/>
      <c r="I90" s="95"/>
      <c r="J90" s="20"/>
    </row>
    <row r="91" spans="1:75">
      <c r="A91" s="14"/>
      <c r="B91" s="40" t="s">
        <v>81</v>
      </c>
      <c r="C91" s="60">
        <v>167</v>
      </c>
      <c r="D91" s="18" t="s">
        <v>65</v>
      </c>
      <c r="E91" s="81"/>
      <c r="F91" s="79"/>
      <c r="G91" s="52"/>
      <c r="H91" s="79"/>
      <c r="I91" s="95"/>
      <c r="J91" s="20"/>
    </row>
    <row r="92" spans="1:75">
      <c r="A92" s="14"/>
      <c r="B92" s="40" t="s">
        <v>82</v>
      </c>
      <c r="C92" s="60">
        <v>50</v>
      </c>
      <c r="D92" s="18" t="s">
        <v>65</v>
      </c>
      <c r="E92" s="52"/>
      <c r="F92" s="79"/>
      <c r="G92" s="79"/>
      <c r="H92" s="79"/>
      <c r="I92" s="95"/>
      <c r="J92" s="20"/>
    </row>
    <row r="93" spans="1:75">
      <c r="A93" s="14"/>
      <c r="B93" s="40" t="s">
        <v>83</v>
      </c>
      <c r="C93" s="60">
        <f>C91</f>
        <v>167</v>
      </c>
      <c r="D93" s="18" t="s">
        <v>72</v>
      </c>
      <c r="E93" s="52"/>
      <c r="F93" s="79"/>
      <c r="G93" s="79"/>
      <c r="H93" s="79"/>
      <c r="I93" s="95"/>
      <c r="J93" s="20"/>
    </row>
    <row r="94" spans="1:75">
      <c r="A94" s="14"/>
      <c r="B94" s="19" t="s">
        <v>84</v>
      </c>
      <c r="C94" s="60">
        <v>41.75</v>
      </c>
      <c r="D94" s="18" t="s">
        <v>8</v>
      </c>
      <c r="E94" s="52"/>
      <c r="F94" s="79"/>
      <c r="G94" s="79"/>
      <c r="H94" s="79"/>
      <c r="I94" s="95"/>
      <c r="J94" s="20"/>
    </row>
    <row r="95" spans="1:75">
      <c r="A95" s="38"/>
      <c r="B95" s="42" t="s">
        <v>88</v>
      </c>
      <c r="C95" s="90">
        <v>25.7</v>
      </c>
      <c r="D95" s="43" t="s">
        <v>42</v>
      </c>
      <c r="E95" s="75"/>
      <c r="F95" s="79"/>
      <c r="G95" s="79"/>
      <c r="H95" s="79"/>
      <c r="I95" s="95"/>
      <c r="J95" s="39"/>
    </row>
    <row r="96" spans="1:75">
      <c r="A96" s="38"/>
      <c r="B96" s="42" t="s">
        <v>96</v>
      </c>
      <c r="C96" s="90">
        <v>1</v>
      </c>
      <c r="D96" s="43" t="s">
        <v>30</v>
      </c>
      <c r="E96" s="75"/>
      <c r="F96" s="109"/>
      <c r="G96" s="82"/>
      <c r="H96" s="79"/>
      <c r="I96" s="95"/>
      <c r="J96" s="39"/>
    </row>
    <row r="97" spans="1:75">
      <c r="A97" s="23"/>
      <c r="B97" s="24" t="s">
        <v>89</v>
      </c>
      <c r="C97" s="89"/>
      <c r="D97" s="45"/>
      <c r="E97" s="80"/>
      <c r="F97" s="83">
        <f>SUM(F78:F96)</f>
        <v>0</v>
      </c>
      <c r="G97" s="80"/>
      <c r="H97" s="83">
        <f>SUM(H78:H96)</f>
        <v>0</v>
      </c>
      <c r="I97" s="83">
        <f>SUM(I78:I96)</f>
        <v>0</v>
      </c>
      <c r="J97" s="25"/>
    </row>
    <row r="98" spans="1:75" s="46" customFormat="1">
      <c r="A98" s="44"/>
      <c r="B98" s="24" t="s">
        <v>98</v>
      </c>
      <c r="C98" s="89"/>
      <c r="D98" s="45"/>
      <c r="E98" s="59"/>
      <c r="F98" s="83">
        <f>F97+F76+F58+F44</f>
        <v>0</v>
      </c>
      <c r="G98" s="83"/>
      <c r="H98" s="83">
        <f>H97+H76+H58+H44</f>
        <v>0</v>
      </c>
      <c r="I98" s="83">
        <f>I97+I76+I58+I44</f>
        <v>0</v>
      </c>
      <c r="J98" s="4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pans="1:75" s="46" customFormat="1">
      <c r="A99" s="21"/>
      <c r="B99" s="1"/>
      <c r="C99" s="56"/>
      <c r="D99" s="47"/>
      <c r="E99" s="56"/>
      <c r="F99" s="56"/>
      <c r="G99" s="56"/>
      <c r="H99" s="56"/>
      <c r="I99" s="56"/>
      <c r="J99" s="4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pans="1:75" s="46" customFormat="1" ht="36" customHeight="1">
      <c r="A100" s="21"/>
      <c r="B100" s="1"/>
      <c r="C100" s="56"/>
      <c r="D100" s="47"/>
      <c r="E100" s="56"/>
      <c r="F100" s="56"/>
      <c r="G100" s="56"/>
      <c r="H100" s="56"/>
      <c r="I100" s="56"/>
      <c r="J100" s="4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pans="1:75" s="46" customFormat="1">
      <c r="A101" s="21"/>
      <c r="B101" s="1"/>
      <c r="C101" s="56"/>
      <c r="D101" s="47"/>
      <c r="E101" s="56"/>
      <c r="F101" s="56"/>
      <c r="G101" s="56"/>
      <c r="H101" s="56"/>
      <c r="I101" s="56"/>
      <c r="J101" s="4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pans="1:75" s="46" customFormat="1">
      <c r="A102" s="21"/>
      <c r="B102" s="48"/>
      <c r="C102" s="57"/>
      <c r="D102" s="49"/>
      <c r="E102" s="57"/>
      <c r="F102" s="57"/>
      <c r="G102" s="57"/>
      <c r="H102" s="57"/>
      <c r="I102" s="57"/>
      <c r="J102" s="4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pans="1:75" s="46" customFormat="1">
      <c r="A103" s="21"/>
      <c r="B103" s="50"/>
      <c r="C103" s="56"/>
      <c r="D103" s="47"/>
      <c r="E103" s="56"/>
      <c r="F103" s="56"/>
      <c r="G103" s="56"/>
      <c r="H103" s="56"/>
      <c r="I103" s="56"/>
      <c r="J103" s="4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pans="1:75" s="46" customFormat="1">
      <c r="A104" s="21"/>
      <c r="B104" s="1"/>
      <c r="C104" s="56"/>
      <c r="D104" s="47"/>
      <c r="E104" s="56"/>
      <c r="F104" s="56"/>
      <c r="G104" s="56"/>
      <c r="H104" s="56"/>
      <c r="I104" s="56"/>
      <c r="J104" s="4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pans="1:75" s="46" customFormat="1">
      <c r="A105" s="21"/>
      <c r="B105" s="1"/>
      <c r="C105" s="56"/>
      <c r="D105" s="47"/>
      <c r="E105" s="56"/>
      <c r="F105" s="56"/>
      <c r="G105" s="56"/>
      <c r="H105" s="56"/>
      <c r="I105" s="56"/>
      <c r="J105" s="4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pans="1:75" s="46" customFormat="1">
      <c r="A106" s="21"/>
      <c r="B106" s="1"/>
      <c r="C106" s="56"/>
      <c r="D106" s="47"/>
      <c r="E106" s="56"/>
      <c r="F106" s="56"/>
      <c r="G106" s="56"/>
      <c r="H106" s="56"/>
      <c r="I106" s="56"/>
      <c r="J106" s="4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pans="1:75" s="46" customFormat="1">
      <c r="A107" s="21"/>
      <c r="B107" s="1"/>
      <c r="C107" s="56"/>
      <c r="D107" s="47"/>
      <c r="E107" s="56"/>
      <c r="F107" s="56"/>
      <c r="G107" s="56"/>
      <c r="H107" s="56"/>
      <c r="I107" s="56"/>
      <c r="J107" s="4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pans="1:75" s="46" customFormat="1">
      <c r="A108" s="21"/>
      <c r="B108" s="1"/>
      <c r="C108" s="56"/>
      <c r="D108" s="47"/>
      <c r="E108" s="56"/>
      <c r="F108" s="56"/>
      <c r="G108" s="56"/>
      <c r="H108" s="56"/>
      <c r="I108" s="56"/>
      <c r="J108" s="4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pans="1:75" s="46" customFormat="1">
      <c r="A109" s="21"/>
      <c r="B109" s="1"/>
      <c r="C109" s="56"/>
      <c r="D109" s="47"/>
      <c r="E109" s="56"/>
      <c r="F109" s="56"/>
      <c r="G109" s="56"/>
      <c r="H109" s="56"/>
      <c r="I109" s="56"/>
      <c r="J109" s="4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pans="1:75" s="46" customFormat="1">
      <c r="A110" s="21"/>
      <c r="B110" s="1"/>
      <c r="C110" s="56"/>
      <c r="D110" s="47"/>
      <c r="E110" s="56"/>
      <c r="F110" s="56"/>
      <c r="G110" s="56"/>
      <c r="H110" s="56"/>
      <c r="I110" s="56"/>
      <c r="J110" s="4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pans="1:75" s="46" customFormat="1">
      <c r="A111" s="21"/>
      <c r="B111" s="1"/>
      <c r="C111" s="56"/>
      <c r="D111" s="47"/>
      <c r="E111" s="56"/>
      <c r="F111" s="56"/>
      <c r="G111" s="56"/>
      <c r="H111" s="56"/>
      <c r="I111" s="56"/>
      <c r="J111" s="4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pans="1:75" s="46" customFormat="1">
      <c r="A112" s="21"/>
      <c r="B112" s="1"/>
      <c r="C112" s="56"/>
      <c r="D112" s="47"/>
      <c r="E112" s="56"/>
      <c r="F112" s="56"/>
      <c r="G112" s="56"/>
      <c r="H112" s="56"/>
      <c r="I112" s="56"/>
      <c r="J112" s="4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pans="1:75" s="46" customFormat="1">
      <c r="A113" s="21"/>
      <c r="B113" s="1"/>
      <c r="C113" s="56"/>
      <c r="D113" s="47"/>
      <c r="E113" s="56"/>
      <c r="F113" s="56"/>
      <c r="G113" s="56"/>
      <c r="H113" s="56"/>
      <c r="I113" s="56"/>
      <c r="J113" s="4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pans="1:75" s="46" customFormat="1">
      <c r="A114" s="21"/>
      <c r="B114" s="1"/>
      <c r="C114" s="56"/>
      <c r="D114" s="47"/>
      <c r="E114" s="56"/>
      <c r="F114" s="56"/>
      <c r="G114" s="56"/>
      <c r="H114" s="56"/>
      <c r="I114" s="56"/>
      <c r="J114" s="4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pans="1:75" s="46" customFormat="1">
      <c r="A115" s="21"/>
      <c r="B115" s="1"/>
      <c r="C115" s="56"/>
      <c r="D115" s="47"/>
      <c r="E115" s="56"/>
      <c r="F115" s="56"/>
      <c r="G115" s="56"/>
      <c r="H115" s="56"/>
      <c r="I115" s="56"/>
      <c r="J115" s="4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pans="1:75" s="46" customFormat="1">
      <c r="A116" s="21"/>
      <c r="B116" s="1"/>
      <c r="C116" s="56"/>
      <c r="D116" s="47"/>
      <c r="E116" s="56"/>
      <c r="F116" s="56"/>
      <c r="G116" s="56"/>
      <c r="H116" s="56"/>
      <c r="I116" s="56"/>
      <c r="J116" s="4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pans="1:75" s="46" customFormat="1">
      <c r="A117" s="21"/>
      <c r="B117" s="1"/>
      <c r="C117" s="56"/>
      <c r="D117" s="47"/>
      <c r="E117" s="56"/>
      <c r="F117" s="56"/>
      <c r="G117" s="56"/>
      <c r="H117" s="56"/>
      <c r="I117" s="56"/>
      <c r="J117" s="4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pans="1:75" s="46" customFormat="1">
      <c r="A118" s="21"/>
      <c r="B118" s="50"/>
      <c r="C118" s="56"/>
      <c r="D118" s="110"/>
      <c r="E118" s="56"/>
      <c r="F118" s="56"/>
      <c r="G118" s="56"/>
      <c r="H118" s="56"/>
      <c r="I118" s="5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pans="1:75" s="46" customFormat="1">
      <c r="A119" s="21"/>
      <c r="B119" s="1"/>
      <c r="C119" s="56"/>
      <c r="D119" s="110"/>
      <c r="E119" s="56"/>
      <c r="F119" s="56"/>
      <c r="G119" s="56"/>
      <c r="H119" s="56"/>
      <c r="I119" s="5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pans="1:75" s="46" customFormat="1">
      <c r="A120" s="21"/>
      <c r="B120" s="1"/>
      <c r="C120" s="56"/>
      <c r="D120" s="110"/>
      <c r="E120" s="56"/>
      <c r="F120" s="56"/>
      <c r="G120" s="56"/>
      <c r="H120" s="56"/>
      <c r="I120" s="5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s="46" customFormat="1">
      <c r="A121" s="21"/>
      <c r="B121" s="1"/>
      <c r="C121" s="56"/>
      <c r="D121" s="110"/>
      <c r="E121" s="56"/>
      <c r="F121" s="56"/>
      <c r="G121" s="56"/>
      <c r="H121" s="56"/>
      <c r="I121" s="5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s="46" customFormat="1">
      <c r="A122" s="21"/>
      <c r="B122" s="1"/>
      <c r="C122" s="56"/>
      <c r="D122" s="110"/>
      <c r="E122" s="56"/>
      <c r="F122" s="56"/>
      <c r="G122" s="56"/>
      <c r="H122" s="56"/>
      <c r="I122" s="5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5" s="46" customFormat="1">
      <c r="A123" s="21"/>
      <c r="B123" s="1"/>
      <c r="C123" s="56"/>
      <c r="D123" s="110"/>
      <c r="E123" s="56"/>
      <c r="F123" s="56"/>
      <c r="G123" s="56"/>
      <c r="H123" s="56"/>
      <c r="I123" s="5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5" s="46" customFormat="1">
      <c r="A124" s="21"/>
      <c r="B124" s="1"/>
      <c r="C124" s="56"/>
      <c r="D124" s="110"/>
      <c r="E124" s="56"/>
      <c r="F124" s="56"/>
      <c r="G124" s="56"/>
      <c r="H124" s="56"/>
      <c r="I124" s="5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5" s="46" customFormat="1">
      <c r="A125" s="21"/>
      <c r="B125" s="1"/>
      <c r="C125" s="56"/>
      <c r="D125" s="110"/>
      <c r="E125" s="56"/>
      <c r="F125" s="56"/>
      <c r="G125" s="56"/>
      <c r="H125" s="56"/>
      <c r="I125" s="5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5" s="46" customFormat="1">
      <c r="A126" s="21"/>
      <c r="B126" s="1"/>
      <c r="C126" s="56"/>
      <c r="D126" s="110"/>
      <c r="E126" s="56"/>
      <c r="F126" s="56"/>
      <c r="G126" s="56"/>
      <c r="H126" s="56"/>
      <c r="I126" s="5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5" s="46" customFormat="1">
      <c r="A127" s="21"/>
      <c r="B127" s="1"/>
      <c r="C127" s="56"/>
      <c r="D127" s="110"/>
      <c r="E127" s="56"/>
      <c r="F127" s="56"/>
      <c r="G127" s="56"/>
      <c r="H127" s="56"/>
      <c r="I127" s="5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5" s="46" customFormat="1">
      <c r="A128" s="21"/>
      <c r="B128" s="1"/>
      <c r="C128" s="56"/>
      <c r="D128" s="110"/>
      <c r="E128" s="56"/>
      <c r="F128" s="56"/>
      <c r="G128" s="56"/>
      <c r="H128" s="56"/>
      <c r="I128" s="5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 s="46" customFormat="1">
      <c r="A129" s="21"/>
      <c r="B129" s="1"/>
      <c r="C129" s="56"/>
      <c r="D129" s="110"/>
      <c r="E129" s="56"/>
      <c r="F129" s="56"/>
      <c r="G129" s="56"/>
      <c r="H129" s="56"/>
      <c r="I129" s="5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 s="46" customFormat="1">
      <c r="A130" s="21"/>
      <c r="B130" s="1"/>
      <c r="C130" s="56"/>
      <c r="D130" s="110"/>
      <c r="E130" s="56"/>
      <c r="F130" s="56"/>
      <c r="G130" s="56"/>
      <c r="H130" s="56"/>
      <c r="I130" s="5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 s="46" customFormat="1">
      <c r="A131" s="21"/>
      <c r="B131" s="1"/>
      <c r="C131" s="56"/>
      <c r="D131" s="110"/>
      <c r="E131" s="56"/>
      <c r="F131" s="56"/>
      <c r="G131" s="56"/>
      <c r="H131" s="56"/>
      <c r="I131" s="5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</sheetData>
  <mergeCells count="9">
    <mergeCell ref="A7:E7"/>
    <mergeCell ref="E8:F8"/>
    <mergeCell ref="G8:H8"/>
    <mergeCell ref="A1:J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91" orientation="landscape" r:id="rId1"/>
  <headerFooter>
    <oddHeader>&amp;Rปร.4 / สุขาภิบาล / &amp;P/&amp;N</oddHeader>
  </headerFooter>
  <rowBreaks count="5" manualBreakCount="5">
    <brk id="18" max="9" man="1"/>
    <brk id="31" max="9" man="1"/>
    <brk id="44" max="9" man="1"/>
    <brk id="58" max="9" man="1"/>
    <brk id="7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แบบ ปร.4 SN</vt:lpstr>
      <vt:lpstr>'แบบ ปร.4 SN'!Print_Area</vt:lpstr>
      <vt:lpstr>'แบบ ปร.4 SN'!Print_Titles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BOMBAY</cp:lastModifiedBy>
  <cp:lastPrinted>2021-05-29T14:55:20Z</cp:lastPrinted>
  <dcterms:created xsi:type="dcterms:W3CDTF">2021-02-09T08:50:49Z</dcterms:created>
  <dcterms:modified xsi:type="dcterms:W3CDTF">2021-05-30T14:00:50Z</dcterms:modified>
</cp:coreProperties>
</file>