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CIPARK\01-Con\BLANK-BOQ\"/>
    </mc:Choice>
  </mc:AlternateContent>
  <xr:revisionPtr revIDLastSave="0" documentId="13_ncr:1_{664375C2-8CAB-461B-9103-E1486CB2C0D1}" xr6:coauthVersionLast="46" xr6:coauthVersionMax="46" xr10:uidLastSave="{00000000-0000-0000-0000-000000000000}"/>
  <bookViews>
    <workbookView xWindow="0" yWindow="0" windowWidth="28800" windowHeight="15600" tabRatio="902" xr2:uid="{00000000-000D-0000-FFFF-FFFF00000000}"/>
  </bookViews>
  <sheets>
    <sheet name="4.2 ปร.4 AR" sheetId="4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a">#REF!</definedName>
    <definedName name="\b">#N/A</definedName>
    <definedName name="\c">#REF!</definedName>
    <definedName name="\d">'[1]SAN REDUCED 1'!#REF!</definedName>
    <definedName name="\e">#N/A</definedName>
    <definedName name="\f">#REF!</definedName>
    <definedName name="\h">#REF!</definedName>
    <definedName name="\i">#N/A</definedName>
    <definedName name="\j">#N/A</definedName>
    <definedName name="\k">#N/A</definedName>
    <definedName name="\l">#REF!</definedName>
    <definedName name="\m">#N/A</definedName>
    <definedName name="\n">#N/A</definedName>
    <definedName name="\o">#N/A</definedName>
    <definedName name="\p">#N/A</definedName>
    <definedName name="\q">#N/A</definedName>
    <definedName name="\r">#REF!</definedName>
    <definedName name="\s">#REF!</definedName>
    <definedName name="\t">#N/A</definedName>
    <definedName name="\u">#N/A</definedName>
    <definedName name="\w">#N/A</definedName>
    <definedName name="\x">#REF!</definedName>
    <definedName name="\z">#N/A</definedName>
    <definedName name="____str1">#REF!</definedName>
    <definedName name="____str2">#REF!</definedName>
    <definedName name="____str3">#REF!</definedName>
    <definedName name="___day8">#REF!</definedName>
    <definedName name="___DOO1">#REF!</definedName>
    <definedName name="___str1">#REF!</definedName>
    <definedName name="___str2">#REF!</definedName>
    <definedName name="___str3">#REF!</definedName>
    <definedName name="___WIN1">#REF!</definedName>
    <definedName name="__123Graph_D" hidden="1">[2]FR!#REF!</definedName>
    <definedName name="__2222">#REF!</definedName>
    <definedName name="__day1">#REF!</definedName>
    <definedName name="__day10">#REF!</definedName>
    <definedName name="__day11">#REF!</definedName>
    <definedName name="__day12">#REF!</definedName>
    <definedName name="__day13">#REF!</definedName>
    <definedName name="__day19">#REF!</definedName>
    <definedName name="__day2">#REF!</definedName>
    <definedName name="__day3">#REF!</definedName>
    <definedName name="__day4">#REF!</definedName>
    <definedName name="__day5">#REF!</definedName>
    <definedName name="__day6">#REF!</definedName>
    <definedName name="__day7">#REF!</definedName>
    <definedName name="__day9">#REF!</definedName>
    <definedName name="__DOO1">#REF!</definedName>
    <definedName name="__R__P_BS_ยอดเง">#N/A</definedName>
    <definedName name="__str1">#REF!</definedName>
    <definedName name="__str2">#REF!</definedName>
    <definedName name="__str3">#REF!</definedName>
    <definedName name="__WIN1">#REF!</definedName>
    <definedName name="_10">#REF!</definedName>
    <definedName name="_10Excel_BuiltIn_Print_Titles_9_1">#REF!</definedName>
    <definedName name="_11">#REF!</definedName>
    <definedName name="_12">#REF!</definedName>
    <definedName name="_13">#REF!</definedName>
    <definedName name="_14">#REF!</definedName>
    <definedName name="_15">#REF!</definedName>
    <definedName name="_16">#REF!</definedName>
    <definedName name="_17">#REF!</definedName>
    <definedName name="_18">#REF!</definedName>
    <definedName name="_19">#REF!</definedName>
    <definedName name="_1Excel_BuiltIn_Print_Area_7_1_1_1">"$#REF!.$A$1:$G$166"</definedName>
    <definedName name="_20">#REF!</definedName>
    <definedName name="_3Excel_BuiltIn_Print_Area_10_1">#REF!</definedName>
    <definedName name="_4.0___M_E_COST_BREAKDOWN">#REF!</definedName>
    <definedName name="_4Excel_BuiltIn_Print_Area_12_1_1">NA()</definedName>
    <definedName name="_5Excel_BuiltIn_Print_Area_10_1">#REF!</definedName>
    <definedName name="_6Excel_BuiltIn_Print_Area_12_1_1">NA()</definedName>
    <definedName name="_7Excel_BuiltIn_Print_Titles_10_1">#REF!</definedName>
    <definedName name="_8Excel_BuiltIn_Print_Titles_9_1">#REF!</definedName>
    <definedName name="_9_5_00">#REF!</definedName>
    <definedName name="_9Excel_BuiltIn_Print_Titles_10_1">#REF!</definedName>
    <definedName name="_a">#REF!</definedName>
    <definedName name="_a___0">#REF!</definedName>
    <definedName name="_a___4">#REF!</definedName>
    <definedName name="_ADD1">[0]!STOP2:[0]!STOP2E</definedName>
    <definedName name="_ADD2">[0]!STOP:[0]!STOPE</definedName>
    <definedName name="_APP1_FCBR_D__B">#N/A</definedName>
    <definedName name="_b">#N/A</definedName>
    <definedName name="_BIGRIGHT_2__R_">#N/A</definedName>
    <definedName name="_BOX2">#REF!</definedName>
    <definedName name="_c">#REF!</definedName>
    <definedName name="_c___0">#REF!</definedName>
    <definedName name="_c___4">#REF!</definedName>
    <definedName name="_CAL1">#REF!</definedName>
    <definedName name="_CAL10">#REF!</definedName>
    <definedName name="_CAL11">#REF!</definedName>
    <definedName name="_CAL12">#REF!</definedName>
    <definedName name="_CAL13">#REF!</definedName>
    <definedName name="_CAL14">#REF!</definedName>
    <definedName name="_CAL15">#REF!</definedName>
    <definedName name="_CAL16">#REF!</definedName>
    <definedName name="_CAL2">#REF!</definedName>
    <definedName name="_CAL3">#REF!</definedName>
    <definedName name="_CAL4">#REF!</definedName>
    <definedName name="_CAL5">#REF!</definedName>
    <definedName name="_CAL6">#REF!</definedName>
    <definedName name="_CAL7">#REF!</definedName>
    <definedName name="_CAL8">#REF!</definedName>
    <definedName name="_CAL9">#REF!</definedName>
    <definedName name="_D__R_7___R_3__">#N/A</definedName>
    <definedName name="_day1">#REF!</definedName>
    <definedName name="_day10">#REF!</definedName>
    <definedName name="_day11">#REF!</definedName>
    <definedName name="_day12">#REF!</definedName>
    <definedName name="_day13">#REF!</definedName>
    <definedName name="_day19">#REF!</definedName>
    <definedName name="_day2">#REF!</definedName>
    <definedName name="_day3">#REF!</definedName>
    <definedName name="_day4">#REF!</definedName>
    <definedName name="_day5">#REF!</definedName>
    <definedName name="_day6">#REF!</definedName>
    <definedName name="_day7">#REF!</definedName>
    <definedName name="_day8">#REF!</definedName>
    <definedName name="_day9">#REF!</definedName>
    <definedName name="_DOO1">#REF!</definedName>
    <definedName name="_e">#N/A</definedName>
    <definedName name="_END__L__D_">#N/A</definedName>
    <definedName name="_f">NA()</definedName>
    <definedName name="_Fill" hidden="1">#REF!</definedName>
    <definedName name="_i">NA()</definedName>
    <definedName name="_IV360000">#REF!</definedName>
    <definedName name="_IV65600">#REF!</definedName>
    <definedName name="_IV65700">#REF!</definedName>
    <definedName name="_IV65800">#REF!</definedName>
    <definedName name="_IV65900">#REF!</definedName>
    <definedName name="_IV66000">#REF!</definedName>
    <definedName name="_IV67000">#REF!</definedName>
    <definedName name="_IV68000">#REF!</definedName>
    <definedName name="_IV69000">#REF!</definedName>
    <definedName name="_IV70000">#REF!</definedName>
    <definedName name="_IV72000">#REF!</definedName>
    <definedName name="_j">NA()</definedName>
    <definedName name="_k">NA()</definedName>
    <definedName name="_Key1" hidden="1">#REF!</definedName>
    <definedName name="_Key2" hidden="1">#REF!</definedName>
    <definedName name="_l">NA()</definedName>
    <definedName name="_L_._L_6___C__L">#N/A</definedName>
    <definedName name="_LM_SUMMARY">#REF!</definedName>
    <definedName name="_m">NA()</definedName>
    <definedName name="_n">NA()</definedName>
    <definedName name="_o">NA()</definedName>
    <definedName name="_p">#N/A</definedName>
    <definedName name="_PGUP_7__U_._EN">#N/A</definedName>
    <definedName name="_q">#N/A</definedName>
    <definedName name="_R__59_BS_0_R__">#N/A</definedName>
    <definedName name="_Regression_Int">1</definedName>
    <definedName name="_s">NA()</definedName>
    <definedName name="_SFL1">#REF!</definedName>
    <definedName name="_SFL2">#REF!</definedName>
    <definedName name="_SFL3">#REF!</definedName>
    <definedName name="_SFM1">#REF!</definedName>
    <definedName name="_SFM2">#REF!</definedName>
    <definedName name="_SFM3">#REF!</definedName>
    <definedName name="_SFM4">#REF!</definedName>
    <definedName name="_SFM5">#REF!</definedName>
    <definedName name="_SFM6">#REF!</definedName>
    <definedName name="_SFM7">#REF!</definedName>
    <definedName name="_SFQ1">#REF!</definedName>
    <definedName name="_SFQ2">#REF!</definedName>
    <definedName name="_SFQ3">#REF!</definedName>
    <definedName name="_SFQ4">#REF!</definedName>
    <definedName name="_Sort" hidden="1">#REF!</definedName>
    <definedName name="_str1">#REF!</definedName>
    <definedName name="_str2">#REF!</definedName>
    <definedName name="_str3">#REF!</definedName>
    <definedName name="_sub1">#REF!</definedName>
    <definedName name="_SUM1">#REF!</definedName>
    <definedName name="_SUM2">#REF!</definedName>
    <definedName name="_SUM3">#REF!</definedName>
    <definedName name="_t">NA()</definedName>
    <definedName name="_TOP2">#REF!</definedName>
    <definedName name="_TP2">#REF!</definedName>
    <definedName name="_u">NA()</definedName>
    <definedName name="_w">#N/A</definedName>
    <definedName name="_WDR_">[3]วัดใต้!#REF!</definedName>
    <definedName name="_WIN1">#REF!</definedName>
    <definedName name="_WIR_D_2___APP1">#N/A</definedName>
    <definedName name="_z">#N/A</definedName>
    <definedName name="A">#REF!</definedName>
    <definedName name="AA" hidden="1">{#N/A,#N/A,TRUE,"SUM";#N/A,#N/A,TRUE,"EE";#N/A,#N/A,TRUE,"AC";#N/A,#N/A,TRUE,"SN"}</definedName>
    <definedName name="aaaa">#REF!</definedName>
    <definedName name="aaaaa">#REF!</definedName>
    <definedName name="aaag" hidden="1">{#N/A,#N/A,TRUE,"SUM";#N/A,#N/A,TRUE,"EE";#N/A,#N/A,TRUE,"AC";#N/A,#N/A,TRUE,"SN"}</definedName>
    <definedName name="AB" hidden="1">{#N/A,#N/A,TRUE,"SUM";#N/A,#N/A,TRUE,"EE";#N/A,#N/A,TRUE,"AC";#N/A,#N/A,TRUE,"SN"}</definedName>
    <definedName name="AC">#REF!</definedName>
    <definedName name="ACC">#REF!</definedName>
    <definedName name="AccessDatabase" hidden="1">"C:\My Documents\tippaporn\MAT PRICE.mdb"</definedName>
    <definedName name="ad">#REF!</definedName>
    <definedName name="ADDD">[0]!FST:([0]!FSB)</definedName>
    <definedName name="ADDR">[0]!HAJIME:[0]!OWARI</definedName>
    <definedName name="adjust1">#REF!</definedName>
    <definedName name="af">#REF!</definedName>
    <definedName name="AHU_PLAT">#REF!</definedName>
    <definedName name="AIR">#REF!</definedName>
    <definedName name="ALL">#REF!</definedName>
    <definedName name="allmail">#REF!</definedName>
    <definedName name="ARCH_LAB">[4]สรุปราคา!$M$4</definedName>
    <definedName name="ARCH_MAT">[4]สรุปราคา!$L$4</definedName>
    <definedName name="as">#REF!</definedName>
    <definedName name="ASA">[0]!HAJIME:[0]!OWARI</definedName>
    <definedName name="asd">#REF!</definedName>
    <definedName name="ASL">[0]!FST:([0]!FSB)</definedName>
    <definedName name="b">'[5]SH-B'!$C$1:$G$482</definedName>
    <definedName name="B1.">#REF!</definedName>
    <definedName name="BEAM_EREC">#REF!</definedName>
    <definedName name="BEGIN">#REF!</definedName>
    <definedName name="BIGC" hidden="1">{#N/A,#N/A,TRUE,"Str.";#N/A,#N/A,TRUE,"Steel &amp; Roof";#N/A,#N/A,TRUE,"Arc.";#N/A,#N/A,TRUE,"Preliminary";#N/A,#N/A,TRUE,"Sum_Prelim"}</definedName>
    <definedName name="Bottom_Tank" localSheetId="0">#REF!</definedName>
    <definedName name="Bottom_Tank">#REF!</definedName>
    <definedName name="BOX">#REF!</definedName>
    <definedName name="BuiltIn_AutoFilter___6">#REF!</definedName>
    <definedName name="Button_1">"MAT_PRICE_Sheet1_List"</definedName>
    <definedName name="CAL">#REF!</definedName>
    <definedName name="cap">#REF!</definedName>
    <definedName name="CC">#REF!</definedName>
    <definedName name="CCC">#REF!</definedName>
    <definedName name="cccc">#REF!</definedName>
    <definedName name="CDL">#REF!</definedName>
    <definedName name="ceiling">#REF!</definedName>
    <definedName name="centric" hidden="1">{#N/A,#N/A,TRUE,"Str.";#N/A,#N/A,TRUE,"Steel &amp; Roof";#N/A,#N/A,TRUE,"Arc.";#N/A,#N/A,TRUE,"Preliminary";#N/A,#N/A,TRUE,"Sum_Prelim"}</definedName>
    <definedName name="Checkbox">[6]List!$A$6:$A$54,[6]List!$A$58:$A$66,[6]List!$A$70:$A$81,[6]List!$G$6:$G$54,[6]List!$G$58:$G$66,[6]List!$G$70:$G$81</definedName>
    <definedName name="Checker">[6]List!$D$6:$E$54,[6]List!$D$58:$E$65,[6]List!$D$70:$E$81,[6]List!$J$6:$K$54,[6]List!$J$58:$K$66,[6]List!$J$70:$K$81</definedName>
    <definedName name="CL">"$#REF!.$#REF!$#REF!:$#REF!$#REF!"</definedName>
    <definedName name="Code_silk">'[7]Cost Data'!$C$5:$E$559</definedName>
    <definedName name="col">#REF!</definedName>
    <definedName name="com">#REF!</definedName>
    <definedName name="cont">'[8]cov-estimate'!$B$1:$H$46</definedName>
    <definedName name="cost_lab">#REF!</definedName>
    <definedName name="cost_mat">#REF!</definedName>
    <definedName name="Cost_silk">'[7]Cost Data'!$B$5:$J$559</definedName>
    <definedName name="Cost_The_Bay">'[9]Cost Data'!$B$5:$J$500</definedName>
    <definedName name="cost1">#REF!</definedName>
    <definedName name="cost10">#REF!</definedName>
    <definedName name="cost11">#REF!</definedName>
    <definedName name="cost12">#REF!</definedName>
    <definedName name="cost13">#REF!</definedName>
    <definedName name="cost2">#REF!</definedName>
    <definedName name="cost3">#REF!</definedName>
    <definedName name="cost4">#REF!</definedName>
    <definedName name="cost5">#REF!</definedName>
    <definedName name="cost6">#REF!</definedName>
    <definedName name="cost7">#REF!</definedName>
    <definedName name="cost8">#REF!</definedName>
    <definedName name="cost9">#REF!</definedName>
    <definedName name="CR_ALL">#REF!</definedName>
    <definedName name="CUL">#REF!</definedName>
    <definedName name="d">'[5]SH-D'!$C$1:$G$531</definedName>
    <definedName name="DATA">#REF!</definedName>
    <definedName name="data10">#REF!</definedName>
    <definedName name="data4">#REF!</definedName>
    <definedName name="data84">'[10]Purchase Order'!$E$40</definedName>
    <definedName name="_xlnm.Database">[11]EXF!#REF!</definedName>
    <definedName name="DD">[0]!STOP2:[0]!STOP2E</definedName>
    <definedName name="ddd" hidden="1">{#N/A,#N/A,TRUE,"Str.";#N/A,#N/A,TRUE,"Steel &amp; Roof";#N/A,#N/A,TRUE,"Arc.";#N/A,#N/A,TRUE,"Preliminary";#N/A,#N/A,TRUE,"Sum_Prelim"}</definedName>
    <definedName name="DDDD">#REF!</definedName>
    <definedName name="deee">#REF!</definedName>
    <definedName name="DF">[0]!STOP2:[0]!STOP2E</definedName>
    <definedName name="dflt2">'[10]Customize Your Purchase Order'!$F$23</definedName>
    <definedName name="dflt3">'[10]Customize Your Purchase Order'!$F$24</definedName>
    <definedName name="dflt4">'[10]Customize Your Purchase Order'!$E$25</definedName>
    <definedName name="dflt5">'[10]Customize Your Purchase Order'!$F$27</definedName>
    <definedName name="dflt6">'[10]Customize Your Purchase Order'!$F$28</definedName>
    <definedName name="dflt7">[12]Invoice!#REF!</definedName>
    <definedName name="Dock_shop">#REF!</definedName>
    <definedName name="door_frame">#REF!</definedName>
    <definedName name="door_hw">#REF!</definedName>
    <definedName name="drainage">#REF!</definedName>
    <definedName name="DSF">[0]!FST:([0]!FSB)</definedName>
    <definedName name="e">#REF!</definedName>
    <definedName name="ee">#REF!</definedName>
    <definedName name="eec">#REF!</definedName>
    <definedName name="EEE">#REF!</definedName>
    <definedName name="ELEMENT__Sanitary_System">#REF!</definedName>
    <definedName name="elx">#REF!</definedName>
    <definedName name="ert">#REF!</definedName>
    <definedName name="Ex_wk_demol">#REF!</definedName>
    <definedName name="ex_wk_gen.">#REF!</definedName>
    <definedName name="Excel_BuiltIn__FilterDatabase_5">"$#REF!.#REF!#REF!:#REF!#REF!"</definedName>
    <definedName name="Excel_BuiltIn__FilterDatabase_5_1">NA()</definedName>
    <definedName name="Excel_BuiltIn__FilterDatabase_5_8">NA()</definedName>
    <definedName name="Excel_BuiltIn__FilterDatabase_7">"$#REF!.$A$24:$J$356"</definedName>
    <definedName name="Excel_BuiltIn__FilterDatabase_7_8">NA()</definedName>
    <definedName name="Excel_BuiltIn_Database">#REF!</definedName>
    <definedName name="Excel_BuiltIn_Print_Area">"$#REF!.$A$2:$C$119"</definedName>
    <definedName name="Excel_BuiltIn_Print_Area_0">"$#REF!.$B$2:$C$119"</definedName>
    <definedName name="Excel_BuiltIn_Print_Area_0___0">"$#REF!.$B$2:$C$112"</definedName>
    <definedName name="Excel_BuiltIn_Print_Area_1">#REF!</definedName>
    <definedName name="Excel_BuiltIn_Print_Area_1_1">"$#REF!.$A$1:$H$59"</definedName>
    <definedName name="Excel_BuiltIn_Print_Area_1_1_1">NA()</definedName>
    <definedName name="Excel_BuiltIn_Print_Area_1_1_1_1">#REF!</definedName>
    <definedName name="Excel_BuiltIn_Print_Area_1_1_1_1_1">NA()</definedName>
    <definedName name="Excel_BuiltIn_Print_Area_1_1_1_1_1_1">NA()</definedName>
    <definedName name="Excel_BuiltIn_Print_Area_1_1_1_1_1_1_1">#REF!</definedName>
    <definedName name="Excel_BuiltIn_Print_Area_1_1_1_1_1_1_1_1">#REF!</definedName>
    <definedName name="Excel_BuiltIn_Print_Area_1_1_1_1_1_1_1_1_1">NA()</definedName>
    <definedName name="Excel_BuiltIn_Print_Area_1_1_1_1_1_1_1_1_1_1">#REF!</definedName>
    <definedName name="Excel_BuiltIn_Print_Area_1_1_1_1_1_1_1_1_1_1_1">NA()</definedName>
    <definedName name="Excel_BuiltIn_Print_Area_1_1_1_1_1_1_1_1_1_1_1_1">#REF!</definedName>
    <definedName name="Excel_BuiltIn_Print_Area_1_1_1_1_1_1_1_1_1_1_1_1_1">#REF!</definedName>
    <definedName name="Excel_BuiltIn_Print_Area_1_1_1_1_1_1_1_1_1_1_1_1_1_1">NA()</definedName>
    <definedName name="Excel_BuiltIn_Print_Area_1_1_1_1_1_1_1_1_1_1_1_1_1_1_1">#REF!</definedName>
    <definedName name="Excel_BuiltIn_Print_Area_1_1_1_1_1_1_1_1_1_1_1_1_1_1_1_1_1_1">NA()</definedName>
    <definedName name="Excel_BuiltIn_Print_Area_1_1_1_1_1_1_1_1_1_1_1_1_1_1_1_1_1_1_1">NA()</definedName>
    <definedName name="Excel_BuiltIn_Print_Area_1_1_1_1_1_1_1_1_1_1_1_1_1_1_1_1_1_1_1_1">NA()</definedName>
    <definedName name="Excel_BuiltIn_Print_Area_1_1_1_1_1_1_1_1_1_1_1_1_1_1_1_16">#REF!</definedName>
    <definedName name="Excel_BuiltIn_Print_Area_1_1_1_1_1_1_1_1_1_1_1_1_1_1_1_16_1">#REF!</definedName>
    <definedName name="Excel_BuiltIn_Print_Area_1_1_1_1_1_1_1_1_1_1_1_1_1_1_16">#REF!</definedName>
    <definedName name="Excel_BuiltIn_Print_Area_1_1_1_1_1_1_1_1_1_1_1_1_1_16">#REF!</definedName>
    <definedName name="Excel_BuiltIn_Print_Area_1_1_1_1_1_1_1_1_1_1_1_1_16">#REF!</definedName>
    <definedName name="Excel_BuiltIn_Print_Area_1_1_1_1_1_1_1_1_1_1_16">#REF!</definedName>
    <definedName name="Excel_BuiltIn_Print_Area_1_1_1_1_1_1_1_1_1_10">NA()</definedName>
    <definedName name="Excel_BuiltIn_Print_Area_1_1_1_1_1_1_1_1_1_11">NA()</definedName>
    <definedName name="Excel_BuiltIn_Print_Area_1_1_1_1_1_1_1_1_1_2">NA()</definedName>
    <definedName name="Excel_BuiltIn_Print_Area_1_1_1_1_1_1_1_1_1_2_1">NA()</definedName>
    <definedName name="Excel_BuiltIn_Print_Area_1_1_1_1_1_1_1_1_1_3">NA()</definedName>
    <definedName name="Excel_BuiltIn_Print_Area_1_1_1_1_1_1_1_1_1_3_1">NA()</definedName>
    <definedName name="Excel_BuiltIn_Print_Area_1_1_1_1_1_1_1_1_1_4">NA()</definedName>
    <definedName name="Excel_BuiltIn_Print_Area_1_1_1_1_1_1_1_1_1_6">NA()</definedName>
    <definedName name="Excel_BuiltIn_Print_Area_1_1_1_1_1_1_1_1_1_8">NA()</definedName>
    <definedName name="Excel_BuiltIn_Print_Area_1_1_1_1_1_1_1_1_1_9">NA()</definedName>
    <definedName name="Excel_BuiltIn_Print_Area_1_1_1_1_1_1_1_1_10">NA()</definedName>
    <definedName name="Excel_BuiltIn_Print_Area_1_1_1_1_1_1_1_1_11">NA()</definedName>
    <definedName name="Excel_BuiltIn_Print_Area_1_1_1_1_1_1_1_1_16">#REF!</definedName>
    <definedName name="Excel_BuiltIn_Print_Area_1_1_1_1_1_1_1_1_9">NA()</definedName>
    <definedName name="Excel_BuiltIn_Print_Area_1_1_1_1_1_1_1_10">NA()</definedName>
    <definedName name="Excel_BuiltIn_Print_Area_1_1_1_1_1_1_1_11">NA()</definedName>
    <definedName name="Excel_BuiltIn_Print_Area_1_1_1_1_1_1_1_16">#REF!</definedName>
    <definedName name="Excel_BuiltIn_Print_Area_1_1_1_1_1_1_1_2">NA()</definedName>
    <definedName name="Excel_BuiltIn_Print_Area_1_1_1_1_1_1_1_9">NA()</definedName>
    <definedName name="Excel_BuiltIn_Print_Area_1_1_1_1_1_1_10">NA()</definedName>
    <definedName name="Excel_BuiltIn_Print_Area_1_1_1_1_1_1_11">NA()</definedName>
    <definedName name="Excel_BuiltIn_Print_Area_1_1_1_1_1_1_9">NA()</definedName>
    <definedName name="Excel_BuiltIn_Print_Area_1_1_1_1_1_10">NA()</definedName>
    <definedName name="Excel_BuiltIn_Print_Area_1_1_1_1_1_11">NA()</definedName>
    <definedName name="Excel_BuiltIn_Print_Area_1_1_1_1_1_9">NA()</definedName>
    <definedName name="Excel_BuiltIn_Print_Area_1_1_1_1_10">NA()</definedName>
    <definedName name="Excel_BuiltIn_Print_Area_1_1_1_1_11">NA()</definedName>
    <definedName name="Excel_BuiltIn_Print_Area_1_1_1_1_16">#REF!</definedName>
    <definedName name="Excel_BuiltIn_Print_Area_1_1_1_1_9">NA()</definedName>
    <definedName name="Excel_BuiltIn_Print_Area_1_1_1_10">NA()</definedName>
    <definedName name="Excel_BuiltIn_Print_Area_1_1_1_11">NA()</definedName>
    <definedName name="Excel_BuiltIn_Print_Area_1_1_1_2">NA()</definedName>
    <definedName name="Excel_BuiltIn_Print_Area_1_1_1_9">NA()</definedName>
    <definedName name="Excel_BuiltIn_Print_Area_1_1_10">NA()</definedName>
    <definedName name="Excel_BuiltIn_Print_Area_1_1_11">NA()</definedName>
    <definedName name="Excel_BuiltIn_Print_Area_1_1_9">NA()</definedName>
    <definedName name="Excel_BuiltIn_Print_Area_10">#REF!</definedName>
    <definedName name="Excel_BuiltIn_Print_Area_10_1">"$#REF!.$B$1:$P$45"</definedName>
    <definedName name="Excel_BuiltIn_Print_Area_10_1_1">"$#REF!.$A$1:$V$71"</definedName>
    <definedName name="Excel_BuiltIn_Print_Area_10_1_1_1">"$#REF!.$A$1:$O$71"</definedName>
    <definedName name="Excel_BuiltIn_Print_Area_10_1_1_1_1">NA()</definedName>
    <definedName name="Excel_BuiltIn_Print_Area_10_1_1_1_1_1">NA()</definedName>
    <definedName name="Excel_BuiltIn_Print_Area_10_1_10">NA()</definedName>
    <definedName name="Excel_BuiltIn_Print_Area_10_1_11">NA()</definedName>
    <definedName name="Excel_BuiltIn_Print_Area_10_1_2">NA()</definedName>
    <definedName name="Excel_BuiltIn_Print_Area_10_1_3">NA()</definedName>
    <definedName name="Excel_BuiltIn_Print_Area_10_1_4">NA()</definedName>
    <definedName name="Excel_BuiltIn_Print_Area_10_1_6">NA()</definedName>
    <definedName name="Excel_BuiltIn_Print_Area_10_1_8">NA()</definedName>
    <definedName name="Excel_BuiltIn_Print_Area_10_1_9">NA()</definedName>
    <definedName name="Excel_BuiltIn_Print_Area_11">#REF!</definedName>
    <definedName name="Excel_BuiltIn_Print_Area_11_1">"$#REF!.$A$1:$BV$370"</definedName>
    <definedName name="Excel_BuiltIn_Print_Area_11_1_1">NA()</definedName>
    <definedName name="Excel_BuiltIn_Print_Area_11_1_1_1">NA()</definedName>
    <definedName name="Excel_BuiltIn_Print_Area_11_1_1_1_1">#REF!</definedName>
    <definedName name="Excel_BuiltIn_Print_Area_11_1_1_1_1_1">#REF!</definedName>
    <definedName name="Excel_BuiltIn_Print_Area_11_1_1_1_1_1_1">#REF!</definedName>
    <definedName name="Excel_BuiltIn_Print_Area_11_10">NA()</definedName>
    <definedName name="Excel_BuiltIn_Print_Area_11_11">NA()</definedName>
    <definedName name="Excel_BuiltIn_Print_Area_11_9">NA()</definedName>
    <definedName name="Excel_BuiltIn_Print_Area_12">#REF!</definedName>
    <definedName name="Excel_BuiltIn_Print_Area_12_1">('[13]SCHEDULE 10_BUILD MANAGEMENT'!$A$1:$J$44,'[13]SCHEDULE 10_BUILD MANAGEMENT'!$A$45:$J$54,'[13]SCHEDULE 10_BUILD MANAGEMENT'!$A$55:$J$73)</definedName>
    <definedName name="Excel_BuiltIn_Print_Area_12_1_1">('[14]SCHEDULE 10_BUILD MANAGEMENT'!$A$1:$J$45,'[14]SCHEDULE 10_BUILD MANAGEMENT'!$A$46:$J$55,'[14]SCHEDULE 10_BUILD MANAGEMENT'!$A$56:$J$74)</definedName>
    <definedName name="Excel_BuiltIn_Print_Area_12_1_1_1">NA()</definedName>
    <definedName name="Excel_BuiltIn_Print_Area_12_1_1_1_1">"$#REF!.$#REF!$#REF!:$#REF!$#REF!"</definedName>
    <definedName name="Excel_BuiltIn_Print_Area_12_1_1_1_1_1">#REF!</definedName>
    <definedName name="Excel_BuiltIn_Print_Area_12_1_1_1_1_1_1">#REF!</definedName>
    <definedName name="Excel_BuiltIn_Print_Area_12_1_1_1_1_1_1_1">#REF!</definedName>
    <definedName name="Excel_BuiltIn_Print_Area_12_1_1_1_1_1_1_1_1">#REF!</definedName>
    <definedName name="Excel_BuiltIn_Print_Area_13_1_1">#REF!</definedName>
    <definedName name="Excel_BuiltIn_Print_Area_13_1_1_1">#REF!</definedName>
    <definedName name="Excel_BuiltIn_Print_Area_13_1_1_1_1">#REF!</definedName>
    <definedName name="Excel_BuiltIn_Print_Area_13_1_1_1_1_1">#REF!</definedName>
    <definedName name="Excel_BuiltIn_Print_Area_13_1_1_1_1_1_1">#REF!</definedName>
    <definedName name="Excel_BuiltIn_Print_Area_13_1_1_1_1_1_1_1">#REF!</definedName>
    <definedName name="Excel_BuiltIn_Print_Area_13_1_1_1_1_1_1_1_1">#REF!</definedName>
    <definedName name="Excel_BuiltIn_Print_Area_13_1_1_1_1_1_1_1_1_1">#REF!</definedName>
    <definedName name="Excel_BuiltIn_Print_Area_13_1_1_1_1_1_1_1_1_1_1">#REF!</definedName>
    <definedName name="Excel_BuiltIn_Print_Area_13_1_1_1_1_1_1_1_1_1_1_1">#REF!</definedName>
    <definedName name="Excel_BuiltIn_Print_Area_13_1_1_1_1_1_1_1_1_1_1_1_1">#REF!</definedName>
    <definedName name="Excel_BuiltIn_Print_Area_13_1_1_1_1_1_1_1_1_1_1_1_1_1">#REF!</definedName>
    <definedName name="Excel_BuiltIn_Print_Area_13_1_1_1_1_1_1_1_1_1_1_1_1_1_1">#REF!</definedName>
    <definedName name="Excel_BuiltIn_Print_Area_14_1">#REF!</definedName>
    <definedName name="Excel_BuiltIn_Print_Area_14_1_1">#REF!</definedName>
    <definedName name="Excel_BuiltIn_Print_Area_14_1_1_1">#REF!</definedName>
    <definedName name="Excel_BuiltIn_Print_Area_14_1_1_1_1">#REF!</definedName>
    <definedName name="Excel_BuiltIn_Print_Area_14_1_1_1_1_1">#REF!</definedName>
    <definedName name="Excel_BuiltIn_Print_Area_14_1_1_1_1_1_1">#REF!</definedName>
    <definedName name="Excel_BuiltIn_Print_Area_14_1_1_1_1_1_1_1">#REF!</definedName>
    <definedName name="Excel_BuiltIn_Print_Area_14_1_1_1_1_1_1_1_1">#REF!</definedName>
    <definedName name="Excel_BuiltIn_Print_Area_14_1_1_1_1_1_1_1_1_1">#REF!</definedName>
    <definedName name="Excel_BuiltIn_Print_Area_14_1_1_1_1_1_1_1_1_1_1">#REF!</definedName>
    <definedName name="Excel_BuiltIn_Print_Area_14_1_1_1_1_1_1_1_1_1_1_1">#REF!</definedName>
    <definedName name="Excel_BuiltIn_Print_Area_14_1_1_1_1_1_1_1_1_1_1_1_1">#REF!</definedName>
    <definedName name="Excel_BuiltIn_Print_Area_14_1_1_1_1_1_1_1_1_1_1_1_1_1">#REF!</definedName>
    <definedName name="Excel_BuiltIn_Print_Area_14_1_1_1_1_1_1_1_1_1_1_1_1_1_1">#REF!</definedName>
    <definedName name="Excel_BuiltIn_Print_Area_14_1_1_1_1_1_1_1_1_1_1_1_1_1_1_1">#REF!</definedName>
    <definedName name="Excel_BuiltIn_Print_Area_14_1_1_1_1_1_1_1_1_1_1_1_1_1_1_1_1">#REF!</definedName>
    <definedName name="Excel_BuiltIn_Print_Area_14_1_1_1_1_1_1_1_1_1_1_1_1_1_1_1_1_1">#REF!</definedName>
    <definedName name="Excel_BuiltIn_Print_Area_14_1_1_1_1_1_1_1_1_1_1_1_1_1_1_1_1_1_1">#REF!</definedName>
    <definedName name="Excel_BuiltIn_Print_Area_14_1_1_1_1_1_1_1_1_1_1_1_1_1_1_1_1_1_1_1">#REF!</definedName>
    <definedName name="Excel_BuiltIn_Print_Area_15_1">#REF!</definedName>
    <definedName name="Excel_BuiltIn_Print_Area_15_1_1">#REF!</definedName>
    <definedName name="Excel_BuiltIn_Print_Area_15_1_1_1">#REF!</definedName>
    <definedName name="Excel_BuiltIn_Print_Area_15_1_1_1_1">#REF!</definedName>
    <definedName name="Excel_BuiltIn_Print_Area_15_1_1_1_1_1">#REF!</definedName>
    <definedName name="Excel_BuiltIn_Print_Area_15_1_1_1_1_1_1">#REF!</definedName>
    <definedName name="Excel_BuiltIn_Print_Area_15_1_1_1_1_1_1_1">#REF!</definedName>
    <definedName name="Excel_BuiltIn_Print_Area_15_1_1_1_1_1_1_1_1">#REF!</definedName>
    <definedName name="Excel_BuiltIn_Print_Area_16_1">#REF!</definedName>
    <definedName name="Excel_BuiltIn_Print_Area_16_1_1">#REF!</definedName>
    <definedName name="Excel_BuiltIn_Print_Area_17">#REF!</definedName>
    <definedName name="Excel_BuiltIn_Print_Area_17_1">#REF!</definedName>
    <definedName name="Excel_BuiltIn_Print_Area_17_1_1">#REF!</definedName>
    <definedName name="Excel_BuiltIn_Print_Area_17_1_1_1">#REF!</definedName>
    <definedName name="Excel_BuiltIn_Print_Area_17_1_1_1_1">#REF!</definedName>
    <definedName name="Excel_BuiltIn_Print_Area_18_1">#REF!</definedName>
    <definedName name="Excel_BuiltIn_Print_Area_18_1_1">#REF!</definedName>
    <definedName name="Excel_BuiltIn_Print_Area_19_1">#REF!</definedName>
    <definedName name="Excel_BuiltIn_Print_Area_19_1_1">#REF!</definedName>
    <definedName name="Excel_BuiltIn_Print_Area_19_1_1_1">#REF!</definedName>
    <definedName name="Excel_BuiltIn_Print_Area_19_1_1_1_1">#REF!</definedName>
    <definedName name="Excel_BuiltIn_Print_Area_2">#REF!</definedName>
    <definedName name="Excel_BuiltIn_Print_Area_2_1">"$#REF!.$B$1:$D$61"</definedName>
    <definedName name="Excel_BuiltIn_Print_Area_2_1_1">"$#REF!.$A$1:$D$26"</definedName>
    <definedName name="Excel_BuiltIn_Print_Area_2_1_1_1">"$#REF!.$A$1:$D$26"</definedName>
    <definedName name="Excel_BuiltIn_Print_Area_2_1_1_1_1">#REF!</definedName>
    <definedName name="Excel_BuiltIn_Print_Area_2_1_1_1_1_1">#REF!</definedName>
    <definedName name="Excel_BuiltIn_Print_Area_2_1_1_1_1_1_1">#REF!</definedName>
    <definedName name="Excel_BuiltIn_Print_Area_2_1_1_1_1_1_1_1">#REF!</definedName>
    <definedName name="Excel_BuiltIn_Print_Area_2_1_1_1_1_1_1_1_1">#REF!</definedName>
    <definedName name="Excel_BuiltIn_Print_Area_2_1_1_1_1_1_1_1_1_1">#REF!</definedName>
    <definedName name="Excel_BuiltIn_Print_Area_2_1_1_1_1_1_1_1_1_1_1">#REF!</definedName>
    <definedName name="Excel_BuiltIn_Print_Area_2_1_1_1_1_1_1_1_1_1_1_1">#REF!</definedName>
    <definedName name="Excel_BuiltIn_Print_Area_2_1_1_1_1_1_1_1_1_1_1_1_1">#REF!</definedName>
    <definedName name="Excel_BuiltIn_Print_Area_2_1_10">NA()</definedName>
    <definedName name="Excel_BuiltIn_Print_Area_2_1_11">NA()</definedName>
    <definedName name="Excel_BuiltIn_Print_Area_2_1_9">NA()</definedName>
    <definedName name="Excel_BuiltIn_Print_Area_20_1">#REF!</definedName>
    <definedName name="Excel_BuiltIn_Print_Area_21_1">#REF!</definedName>
    <definedName name="Excel_BuiltIn_Print_Area_21_1_1">#REF!</definedName>
    <definedName name="Excel_BuiltIn_Print_Area_22">#REF!</definedName>
    <definedName name="Excel_BuiltIn_Print_Area_23">#REF!</definedName>
    <definedName name="Excel_BuiltIn_Print_Area_24">#REF!</definedName>
    <definedName name="Excel_BuiltIn_Print_Area_24_1">#REF!</definedName>
    <definedName name="Excel_BuiltIn_Print_Area_24_1_1">#REF!</definedName>
    <definedName name="Excel_BuiltIn_Print_Area_24_1_1_1">#REF!</definedName>
    <definedName name="Excel_BuiltIn_Print_Area_24_1_1_1_1">#REF!</definedName>
    <definedName name="Excel_BuiltIn_Print_Area_24_1_1_1_1_1">#REF!</definedName>
    <definedName name="Excel_BuiltIn_Print_Area_24_1_1_1_1_1_1">#REF!</definedName>
    <definedName name="Excel_BuiltIn_Print_Area_25_1">#REF!</definedName>
    <definedName name="Excel_BuiltIn_Print_Area_25_1_1">#REF!</definedName>
    <definedName name="Excel_BuiltIn_Print_Area_25_1_1_1">#REF!</definedName>
    <definedName name="Excel_BuiltIn_Print_Area_25_1_1_1_1">#REF!</definedName>
    <definedName name="Excel_BuiltIn_Print_Area_25_1_1_1_1_1">#REF!</definedName>
    <definedName name="Excel_BuiltIn_Print_Area_25_1_1_1_1_1_1">#REF!</definedName>
    <definedName name="Excel_BuiltIn_Print_Area_25_1_1_1_1_1_1_1">#REF!</definedName>
    <definedName name="Excel_BuiltIn_Print_Area_25_1_1_1_1_1_1_1_1">#REF!</definedName>
    <definedName name="Excel_BuiltIn_Print_Area_25_1_1_1_1_1_1_1_1_1">#REF!</definedName>
    <definedName name="Excel_BuiltIn_Print_Area_25_1_1_1_1_1_1_1_1_1_1">#REF!</definedName>
    <definedName name="Excel_BuiltIn_Print_Area_26">#REF!</definedName>
    <definedName name="Excel_BuiltIn_Print_Area_26_1">#REF!</definedName>
    <definedName name="Excel_BuiltIn_Print_Area_26_1_1">#REF!</definedName>
    <definedName name="Excel_BuiltIn_Print_Area_26_1_1_1">#REF!</definedName>
    <definedName name="Excel_BuiltIn_Print_Area_26_1_1_1_1">#REF!</definedName>
    <definedName name="Excel_BuiltIn_Print_Area_27_1">#REF!</definedName>
    <definedName name="Excel_BuiltIn_Print_Area_27_1_1">#REF!</definedName>
    <definedName name="Excel_BuiltIn_Print_Area_27_1_1_1">#REF!</definedName>
    <definedName name="Excel_BuiltIn_Print_Area_28_1">#REF!</definedName>
    <definedName name="Excel_BuiltIn_Print_Area_3_1">#REF!</definedName>
    <definedName name="Excel_BuiltIn_Print_Area_3_1_1">(#REF!,#REF!)</definedName>
    <definedName name="Excel_BuiltIn_Print_Area_3_1_1_1">NA()</definedName>
    <definedName name="Excel_BuiltIn_Print_Area_3_1_1_1_1">"$#REF!.$B$1:$G$152"</definedName>
    <definedName name="Excel_BuiltIn_Print_Area_3_1_1_1_1_1">NA()</definedName>
    <definedName name="Excel_BuiltIn_Print_Area_3_1_1_1_1_1_1">"$#REF!.$A$2:$J$28"</definedName>
    <definedName name="Excel_BuiltIn_Print_Area_3_1_1_1_1_1_1_1">"$#REF!.$A$2:$J$38"</definedName>
    <definedName name="Excel_BuiltIn_Print_Area_3_1_1_1_1_1_1_1_1">"$#REF!.$A$2:$J$32"</definedName>
    <definedName name="Excel_BuiltIn_Print_Area_3_1_1_1_1_1_1_1_1_1">"$#REF!.$A$2:$J$38"</definedName>
    <definedName name="Excel_BuiltIn_Print_Area_3_1_1_1_1_1_1_1_1_1_1">"$#REF!.$A$11:$J$28"</definedName>
    <definedName name="Excel_BuiltIn_Print_Area_3_1_1_1_1_1_1_1_1_1_1_1">"$#REF!.$A$2:$J$32"</definedName>
    <definedName name="Excel_BuiltIn_Print_Area_3_1_1_1_1_1_1_1_1_1_1_1_1">"$#REF!.$A$11:$J$28"</definedName>
    <definedName name="Excel_BuiltIn_Print_Area_3_1_1_1_1_1_10">"$#REF!.$A$2:$J$32"</definedName>
    <definedName name="Excel_BuiltIn_Print_Area_3_1_1_1_1_1_11">"$#REF!.$A$2:$J$32"</definedName>
    <definedName name="Excel_BuiltIn_Print_Area_3_1_1_1_1_1_2">"$#REF!.$A$11:$J$28"</definedName>
    <definedName name="Excel_BuiltIn_Print_Area_3_1_1_1_1_1_3">"$#REF!.$A$11:$J$28"</definedName>
    <definedName name="Excel_BuiltIn_Print_Area_3_1_1_1_1_1_4">"$#REF!.$A$11:$J$28"</definedName>
    <definedName name="Excel_BuiltIn_Print_Area_3_1_1_1_1_1_6">"$#REF!.$A$11:$J$28"</definedName>
    <definedName name="Excel_BuiltIn_Print_Area_3_1_1_1_1_1_8">"$#REF!.$A$11:$J$28"</definedName>
    <definedName name="Excel_BuiltIn_Print_Area_3_1_1_1_1_1_9">"$#REF!.$A$2:$J$32"</definedName>
    <definedName name="Excel_BuiltIn_Print_Area_3_1_1_1_1_10">"$#REF!.$A$2:$J$38"</definedName>
    <definedName name="Excel_BuiltIn_Print_Area_3_1_1_1_1_11">"$#REF!.$A$2:$J$38"</definedName>
    <definedName name="Excel_BuiltIn_Print_Area_3_1_1_1_1_2">"$#REF!.$A$2:$J$32"</definedName>
    <definedName name="Excel_BuiltIn_Print_Area_3_1_1_1_1_3">"$#REF!.$A$2:$J$32"</definedName>
    <definedName name="Excel_BuiltIn_Print_Area_3_1_1_1_1_4">"$#REF!.$A$2:$J$32"</definedName>
    <definedName name="Excel_BuiltIn_Print_Area_3_1_1_1_1_6">"$#REF!.$A$2:$J$32"</definedName>
    <definedName name="Excel_BuiltIn_Print_Area_3_1_1_1_1_8">"$#REF!.$A$2:$J$32"</definedName>
    <definedName name="Excel_BuiltIn_Print_Area_3_1_1_1_1_9">"$#REF!.$A$2:$J$38"</definedName>
    <definedName name="Excel_BuiltIn_Print_Area_3_1_1_2">"$#REF!.$A$1:$J$41"</definedName>
    <definedName name="Excel_BuiltIn_Print_Area_3_1_1_32">(#REF!,#REF!)</definedName>
    <definedName name="Excel_BuiltIn_Print_Area_3_1_1_32_38">(#REF!,#REF!)</definedName>
    <definedName name="Excel_BuiltIn_Print_Area_3_1_1_33">(#REF!,#REF!)</definedName>
    <definedName name="Excel_BuiltIn_Print_Area_3_1_1_33_38">(#REF!,#REF!)</definedName>
    <definedName name="Excel_BuiltIn_Print_Area_3_1_1_38">(#REF!,#REF!)</definedName>
    <definedName name="Excel_BuiltIn_Print_Area_3_1_10">NA()</definedName>
    <definedName name="Excel_BuiltIn_Print_Area_3_1_11">NA()</definedName>
    <definedName name="Excel_BuiltIn_Print_Area_3_1_17">(#REF!,#REF!)</definedName>
    <definedName name="Excel_BuiltIn_Print_Area_3_1_17_32">(#REF!,#REF!)</definedName>
    <definedName name="Excel_BuiltIn_Print_Area_3_1_17_32_38">(#REF!,#REF!)</definedName>
    <definedName name="Excel_BuiltIn_Print_Area_3_1_17_33">(#REF!,#REF!)</definedName>
    <definedName name="Excel_BuiltIn_Print_Area_3_1_17_33_38">(#REF!,#REF!)</definedName>
    <definedName name="Excel_BuiltIn_Print_Area_3_1_17_38">(#REF!,#REF!)</definedName>
    <definedName name="Excel_BuiltIn_Print_Area_3_1_2">NA()</definedName>
    <definedName name="Excel_BuiltIn_Print_Area_3_1_3">NA()</definedName>
    <definedName name="Excel_BuiltIn_Print_Area_3_1_4">NA()</definedName>
    <definedName name="Excel_BuiltIn_Print_Area_3_1_6">NA()</definedName>
    <definedName name="Excel_BuiltIn_Print_Area_3_1_8">NA()</definedName>
    <definedName name="Excel_BuiltIn_Print_Area_3_1_9">NA()</definedName>
    <definedName name="Excel_BuiltIn_Print_Area_30_1">#REF!</definedName>
    <definedName name="Excel_BuiltIn_Print_Area_31">#REF!</definedName>
    <definedName name="Excel_BuiltIn_Print_Area_32">#REF!</definedName>
    <definedName name="Excel_BuiltIn_Print_Area_33">#REF!</definedName>
    <definedName name="Excel_BuiltIn_Print_Area_34">#REF!</definedName>
    <definedName name="Excel_BuiltIn_Print_Area_35">#REF!</definedName>
    <definedName name="Excel_BuiltIn_Print_Area_4_1">NA()</definedName>
    <definedName name="Excel_BuiltIn_Print_Area_4_1_1">NA()</definedName>
    <definedName name="Excel_BuiltIn_Print_Area_4_1_1_1">"$#REF!.$A$1:$IV$65536"</definedName>
    <definedName name="Excel_BuiltIn_Print_Area_4_1_1_1_1">NA()</definedName>
    <definedName name="Excel_BuiltIn_Print_Area_4_1_1_1_1_1">"$#REF!.$A$2:$J$39"</definedName>
    <definedName name="Excel_BuiltIn_Print_Area_4_1_1_1_1_1_1">NA()</definedName>
    <definedName name="Excel_BuiltIn_Print_Area_4_1_1_1_1_1_1_1">NA()</definedName>
    <definedName name="Excel_BuiltIn_Print_Area_4_1_1_1_1_1_1_1_1">NA()</definedName>
    <definedName name="Excel_BuiltIn_Print_Area_4_1_1_1_1_1_1_1_1_1">NA()</definedName>
    <definedName name="Excel_BuiltIn_Print_Area_4_1_1_1_1_1_1_1_1_1_1">"$#REF!.$A$1:$IV$65536"</definedName>
    <definedName name="Excel_BuiltIn_Print_Area_4_1_1_1_1_1_1_1_1_1_1_1">NA()</definedName>
    <definedName name="Excel_BuiltIn_Print_Area_4_1_1_1_1_1_1_1_1_1_1_1_1">"$#REF!.$A$1:$IV$65536"</definedName>
    <definedName name="Excel_BuiltIn_Print_Area_4_1_1_1_1_1_1_1_1_1_1_1_1_1">"$#REF!.$A$2:$J$39"</definedName>
    <definedName name="Excel_BuiltIn_Print_Area_4_1_1_1_1_1_1_1_1_1_1_1_1_1_1">#REF!</definedName>
    <definedName name="Excel_BuiltIn_Print_Area_4_1_1_1_1_1_1_1_1_1_1_1_1_1_1_1">#REF!</definedName>
    <definedName name="Excel_BuiltIn_Print_Area_4_1_1_1_1_1_1_1_1_1_1_1_1_1_1_1_1">#REF!</definedName>
    <definedName name="Excel_BuiltIn_Print_Area_4_1_1_1_1_1_10">"$#REF!.$A$1:$IV$65536"</definedName>
    <definedName name="Excel_BuiltIn_Print_Area_4_1_1_1_1_1_11">"$#REF!.$A$1:$IV$65536"</definedName>
    <definedName name="Excel_BuiltIn_Print_Area_4_1_1_1_1_1_2">"$#REF!.$A$1:$IV$65536"</definedName>
    <definedName name="Excel_BuiltIn_Print_Area_4_1_1_1_1_1_2_1">"$#REF!.$A$2:$J$39"</definedName>
    <definedName name="Excel_BuiltIn_Print_Area_4_1_1_1_1_1_3">"$#REF!.$A$1:$IV$65536"</definedName>
    <definedName name="Excel_BuiltIn_Print_Area_4_1_1_1_1_1_4">"$#REF!.$A$1:$IV$65536"</definedName>
    <definedName name="Excel_BuiltIn_Print_Area_4_1_1_1_1_1_6">"$#REF!.$A$1:$IV$65536"</definedName>
    <definedName name="Excel_BuiltIn_Print_Area_4_1_1_1_1_1_8">"$#REF!.$A$1:$IV$65536"</definedName>
    <definedName name="Excel_BuiltIn_Print_Area_4_1_1_1_1_1_9">"$#REF!.$A$1:$IV$65536"</definedName>
    <definedName name="Excel_BuiltIn_Print_Area_4_1_1_1_1_10">NA()</definedName>
    <definedName name="Excel_BuiltIn_Print_Area_4_1_1_1_1_11">NA()</definedName>
    <definedName name="Excel_BuiltIn_Print_Area_4_1_1_1_1_2">NA()</definedName>
    <definedName name="Excel_BuiltIn_Print_Area_4_1_1_1_1_3">NA()</definedName>
    <definedName name="Excel_BuiltIn_Print_Area_4_1_1_1_1_4">NA()</definedName>
    <definedName name="Excel_BuiltIn_Print_Area_4_1_1_1_1_6">NA()</definedName>
    <definedName name="Excel_BuiltIn_Print_Area_4_1_1_1_1_8">NA()</definedName>
    <definedName name="Excel_BuiltIn_Print_Area_4_1_1_1_1_9">NA()</definedName>
    <definedName name="Excel_BuiltIn_Print_Area_4_1_1_1_10">NA()</definedName>
    <definedName name="Excel_BuiltIn_Print_Area_4_1_1_1_11">NA()</definedName>
    <definedName name="Excel_BuiltIn_Print_Area_4_1_1_1_2">NA()</definedName>
    <definedName name="Excel_BuiltIn_Print_Area_4_1_1_1_3">NA()</definedName>
    <definedName name="Excel_BuiltIn_Print_Area_4_1_1_1_4">NA()</definedName>
    <definedName name="Excel_BuiltIn_Print_Area_4_1_1_1_6">NA()</definedName>
    <definedName name="Excel_BuiltIn_Print_Area_4_1_1_1_8">NA()</definedName>
    <definedName name="Excel_BuiltIn_Print_Area_4_1_1_1_9">NA()</definedName>
    <definedName name="Excel_BuiltIn_Print_Area_4_1_1_10">"$#REF!.$A$2:$J$39"</definedName>
    <definedName name="Excel_BuiltIn_Print_Area_4_1_1_11">"$#REF!.$A$2:$J$39"</definedName>
    <definedName name="Excel_BuiltIn_Print_Area_4_1_1_2">"$#REF!.$A$2:$J$39"</definedName>
    <definedName name="Excel_BuiltIn_Print_Area_4_1_1_3">"$#REF!.$A$2:$J$39"</definedName>
    <definedName name="Excel_BuiltIn_Print_Area_4_1_1_4">"$#REF!.$A$2:$J$39"</definedName>
    <definedName name="Excel_BuiltIn_Print_Area_4_1_1_6">"$#REF!.$A$2:$J$39"</definedName>
    <definedName name="Excel_BuiltIn_Print_Area_4_1_1_8">"$#REF!.$A$2:$J$39"</definedName>
    <definedName name="Excel_BuiltIn_Print_Area_4_1_1_9">"$#REF!.$A$2:$J$39"</definedName>
    <definedName name="Excel_BuiltIn_Print_Area_4_1_10">"$#REF!.$A$1:$IV$65536"</definedName>
    <definedName name="Excel_BuiltIn_Print_Area_4_1_11">"$#REF!.$A$1:$IV$65536"</definedName>
    <definedName name="Excel_BuiltIn_Print_Area_4_1_2">"$#REF!.$A$1:$IV$65536"</definedName>
    <definedName name="Excel_BuiltIn_Print_Area_4_1_3">"$#REF!.$A$1:$IV$65536"</definedName>
    <definedName name="Excel_BuiltIn_Print_Area_4_1_4">"$#REF!.$A$1:$IV$65536"</definedName>
    <definedName name="Excel_BuiltIn_Print_Area_4_1_6">"$#REF!.$A$1:$IV$65536"</definedName>
    <definedName name="Excel_BuiltIn_Print_Area_4_1_8">"$#REF!.$A$1:$IV$65536"</definedName>
    <definedName name="Excel_BuiltIn_Print_Area_4_1_9">"$#REF!.$A$1:$IV$65536"</definedName>
    <definedName name="Excel_BuiltIn_Print_Area_4_10">NA()</definedName>
    <definedName name="Excel_BuiltIn_Print_Area_4_11">NA()</definedName>
    <definedName name="Excel_BuiltIn_Print_Area_4_2">NA()</definedName>
    <definedName name="Excel_BuiltIn_Print_Area_4_3">NA()</definedName>
    <definedName name="Excel_BuiltIn_Print_Area_4_4">NA()</definedName>
    <definedName name="Excel_BuiltIn_Print_Area_4_6">NA()</definedName>
    <definedName name="Excel_BuiltIn_Print_Area_4_8">NA()</definedName>
    <definedName name="Excel_BuiltIn_Print_Area_4_9">NA()</definedName>
    <definedName name="Excel_BuiltIn_Print_Area_44_1">#REF!</definedName>
    <definedName name="Excel_BuiltIn_Print_Area_45_1">#REF!</definedName>
    <definedName name="Excel_BuiltIn_Print_Area_5_1_1">NA()</definedName>
    <definedName name="Excel_BuiltIn_Print_Area_5_1_1_1">NA()</definedName>
    <definedName name="Excel_BuiltIn_Print_Area_5_1_1_1_1">"$#REF!.$A$1:$E$17"</definedName>
    <definedName name="Excel_BuiltIn_Print_Area_5_1_1_1_1_1">NA()</definedName>
    <definedName name="Excel_BuiltIn_Print_Area_5_1_1_1_1_1_1">NA()</definedName>
    <definedName name="Excel_BuiltIn_Print_Area_5_1_1_1_1_1_1_1">NA()</definedName>
    <definedName name="Excel_BuiltIn_Print_Area_5_1_1_1_1_1_1_1_1">"$#REF!.$A$1:$IV$65536"</definedName>
    <definedName name="Excel_BuiltIn_Print_Area_5_1_1_1_1_1_1_1_1_1">"$#REF!.$A$2:$J$39"</definedName>
    <definedName name="Excel_BuiltIn_Print_Area_5_1_1_1_1_1_1_1_1_1_1">"$#REF!.$A$2:$J$39"</definedName>
    <definedName name="Excel_BuiltIn_Print_Area_5_1_1_1_1_1_1_1_1_1_1_1">"$#REF!.$A$1:$IV$65536"</definedName>
    <definedName name="Excel_BuiltIn_Print_Area_5_1_1_1_1_1_1_1_1_1_1_1_1">"$#REF!.$A$1:$IV$65536"</definedName>
    <definedName name="Excel_BuiltIn_Print_Area_5_1_1_1_1_1_1_1_1_1_1_1_1_1">"$#REF!.$A$2:$J$39"</definedName>
    <definedName name="Excel_BuiltIn_Print_Area_5_1_1_1_1_1_1_1_1_1_1_1_1_1_1">"$#REF!.$A$2:$J$39"</definedName>
    <definedName name="Excel_BuiltIn_Print_Area_5_1_1_1_1_1_10">"$#REF!.$A$1:$IV$65536"</definedName>
    <definedName name="Excel_BuiltIn_Print_Area_5_1_1_1_1_1_11">"$#REF!.$A$1:$IV$65536"</definedName>
    <definedName name="Excel_BuiltIn_Print_Area_5_1_1_1_1_1_2">"$#REF!.$A$1:$IV$65536"</definedName>
    <definedName name="Excel_BuiltIn_Print_Area_5_1_1_1_1_1_3">"$#REF!.$A$1:$IV$65536"</definedName>
    <definedName name="Excel_BuiltIn_Print_Area_5_1_1_1_1_1_4">"$#REF!.$A$1:$IV$65536"</definedName>
    <definedName name="Excel_BuiltIn_Print_Area_5_1_1_1_1_1_6">"$#REF!.$A$1:$IV$65536"</definedName>
    <definedName name="Excel_BuiltIn_Print_Area_5_1_1_1_1_1_8">"$#REF!.$A$1:$IV$65536"</definedName>
    <definedName name="Excel_BuiltIn_Print_Area_5_1_1_1_1_1_9">"$#REF!.$A$1:$IV$65536"</definedName>
    <definedName name="Excel_BuiltIn_Print_Area_5_1_1_1_1_10">"$#REF!.$A$2:$J$39"</definedName>
    <definedName name="Excel_BuiltIn_Print_Area_5_1_1_1_1_11">"$#REF!.$A$2:$J$39"</definedName>
    <definedName name="Excel_BuiltIn_Print_Area_5_1_1_1_1_2">"$#REF!.$A$2:$J$39"</definedName>
    <definedName name="Excel_BuiltIn_Print_Area_5_1_1_1_1_3">"$#REF!.$A$2:$J$39"</definedName>
    <definedName name="Excel_BuiltIn_Print_Area_5_1_1_1_1_4">"$#REF!.$A$2:$J$39"</definedName>
    <definedName name="Excel_BuiltIn_Print_Area_5_1_1_1_1_6">"$#REF!.$A$2:$J$39"</definedName>
    <definedName name="Excel_BuiltIn_Print_Area_5_1_1_1_1_8">"$#REF!.$A$2:$J$39"</definedName>
    <definedName name="Excel_BuiltIn_Print_Area_5_1_1_1_1_9">"$#REF!.$A$2:$J$39"</definedName>
    <definedName name="Excel_BuiltIn_Print_Area_5_1_1_1_10">"$#REF!.$A$1:$IV$65536"</definedName>
    <definedName name="Excel_BuiltIn_Print_Area_5_1_1_1_11">"$#REF!.$A$1:$IV$65536"</definedName>
    <definedName name="Excel_BuiltIn_Print_Area_5_1_1_1_2">"$#REF!.$A$2:$J$39"</definedName>
    <definedName name="Excel_BuiltIn_Print_Area_5_1_1_1_2_1">NA()</definedName>
    <definedName name="Excel_BuiltIn_Print_Area_5_1_1_1_3">"$#REF!.$A$2:$J$39"</definedName>
    <definedName name="Excel_BuiltIn_Print_Area_5_1_1_1_4">"$#REF!.$A$2:$J$39"</definedName>
    <definedName name="Excel_BuiltIn_Print_Area_5_1_1_1_6">"$#REF!.$A$2:$J$39"</definedName>
    <definedName name="Excel_BuiltIn_Print_Area_5_1_1_1_8">"$#REF!.$A$2:$J$39"</definedName>
    <definedName name="Excel_BuiltIn_Print_Area_5_1_1_1_9">"$#REF!.$A$1:$IV$65536"</definedName>
    <definedName name="Excel_BuiltIn_Print_Area_5_1_1_10">NA()</definedName>
    <definedName name="Excel_BuiltIn_Print_Area_5_1_1_11">NA()</definedName>
    <definedName name="Excel_BuiltIn_Print_Area_5_1_1_2">NA()</definedName>
    <definedName name="Excel_BuiltIn_Print_Area_5_1_1_3">NA()</definedName>
    <definedName name="Excel_BuiltIn_Print_Area_5_1_1_4">NA()</definedName>
    <definedName name="Excel_BuiltIn_Print_Area_5_1_1_6">NA()</definedName>
    <definedName name="Excel_BuiltIn_Print_Area_5_1_1_8">NA()</definedName>
    <definedName name="Excel_BuiltIn_Print_Area_5_1_1_9">NA()</definedName>
    <definedName name="Excel_BuiltIn_Print_Area_5_1_10">NA()</definedName>
    <definedName name="Excel_BuiltIn_Print_Area_5_1_11">NA()</definedName>
    <definedName name="Excel_BuiltIn_Print_Area_5_1_2">NA()</definedName>
    <definedName name="Excel_BuiltIn_Print_Area_5_1_3">NA()</definedName>
    <definedName name="Excel_BuiltIn_Print_Area_5_1_4">NA()</definedName>
    <definedName name="Excel_BuiltIn_Print_Area_5_1_6">NA()</definedName>
    <definedName name="Excel_BuiltIn_Print_Area_5_1_8">NA()</definedName>
    <definedName name="Excel_BuiltIn_Print_Area_5_1_9">NA()</definedName>
    <definedName name="Excel_BuiltIn_Print_Area_5_10">NA()</definedName>
    <definedName name="Excel_BuiltIn_Print_Area_5_11">NA()</definedName>
    <definedName name="Excel_BuiltIn_Print_Area_5_2">NA()</definedName>
    <definedName name="Excel_BuiltIn_Print_Area_5_3">NA()</definedName>
    <definedName name="Excel_BuiltIn_Print_Area_5_4">NA()</definedName>
    <definedName name="Excel_BuiltIn_Print_Area_5_6">NA()</definedName>
    <definedName name="Excel_BuiltIn_Print_Area_5_8">NA()</definedName>
    <definedName name="Excel_BuiltIn_Print_Area_5_9">NA()</definedName>
    <definedName name="Excel_BuiltIn_Print_Area_6">#REF!</definedName>
    <definedName name="Excel_BuiltIn_Print_Area_6_1">NA()</definedName>
    <definedName name="Excel_BuiltIn_Print_Area_6_1_1">"$#REF!.$A$1:$E$17"</definedName>
    <definedName name="Excel_BuiltIn_Print_Area_6_1_1_1">NA()</definedName>
    <definedName name="Excel_BuiltIn_Print_Area_6_1_1_1_1">NA()</definedName>
    <definedName name="Excel_BuiltIn_Print_Area_6_1_1_1_1_1">"$#REF!.$A$1:$IV$65536"</definedName>
    <definedName name="Excel_BuiltIn_Print_Area_6_1_1_1_1_1_1">NA()</definedName>
    <definedName name="Excel_BuiltIn_Print_Area_6_1_1_1_1_1_1_1">"$#REF!.$A$1:$IV$65536"</definedName>
    <definedName name="Excel_BuiltIn_Print_Area_6_1_1_1_1_1_1_1_1">NA()</definedName>
    <definedName name="Excel_BuiltIn_Print_Area_6_1_1_1_1_1_1_1_1_1">NA()</definedName>
    <definedName name="Excel_BuiltIn_Print_Area_6_1_1_1_1_1_1_1_1_1_1">"$#REF!.$A$1:$IV$65536"</definedName>
    <definedName name="Excel_BuiltIn_Print_Area_6_1_1_1_1_1_1_1_1_1_1_1">"$#REF!.$A$1:$IV$65536"</definedName>
    <definedName name="Excel_BuiltIn_Print_Area_6_1_1_1_1_1_1_1_1_1_1_1_1">"$#REF!.$A$1:$IV$65536"</definedName>
    <definedName name="Excel_BuiltIn_Print_Area_6_1_1_1_1_1_1_1_1_1_1_1_1_1">#REF!</definedName>
    <definedName name="Excel_BuiltIn_Print_Area_6_1_1_1_1_10">NA()</definedName>
    <definedName name="Excel_BuiltIn_Print_Area_6_1_1_1_1_11">NA()</definedName>
    <definedName name="Excel_BuiltIn_Print_Area_6_1_1_1_1_2">NA()</definedName>
    <definedName name="Excel_BuiltIn_Print_Area_6_1_1_1_1_3">NA()</definedName>
    <definedName name="Excel_BuiltIn_Print_Area_6_1_1_1_1_4">NA()</definedName>
    <definedName name="Excel_BuiltIn_Print_Area_6_1_1_1_1_6">NA()</definedName>
    <definedName name="Excel_BuiltIn_Print_Area_6_1_1_1_1_8">NA()</definedName>
    <definedName name="Excel_BuiltIn_Print_Area_6_1_1_1_1_9">NA()</definedName>
    <definedName name="Excel_BuiltIn_Print_Area_6_1_1_1_10">"$#REF!.$A$1:$IV$65536"</definedName>
    <definedName name="Excel_BuiltIn_Print_Area_6_1_1_1_11">"$#REF!.$A$1:$IV$65536"</definedName>
    <definedName name="Excel_BuiltIn_Print_Area_6_1_1_1_2">"$#REF!.$A$1:$IV$65536"</definedName>
    <definedName name="Excel_BuiltIn_Print_Area_6_1_1_1_3">"$#REF!.$A$1:$IV$65536"</definedName>
    <definedName name="Excel_BuiltIn_Print_Area_6_1_1_1_4">"$#REF!.$A$1:$IV$65536"</definedName>
    <definedName name="Excel_BuiltIn_Print_Area_6_1_1_1_6">"$#REF!.$A$1:$IV$65536"</definedName>
    <definedName name="Excel_BuiltIn_Print_Area_6_1_1_1_8">"$#REF!.$A$1:$IV$65536"</definedName>
    <definedName name="Excel_BuiltIn_Print_Area_6_1_1_1_9">"$#REF!.$A$1:$IV$65536"</definedName>
    <definedName name="Excel_BuiltIn_Print_Area_6_1_1_10">"$#REF!.$A$1:$IV$65536"</definedName>
    <definedName name="Excel_BuiltIn_Print_Area_6_1_1_11">"$#REF!.$A$1:$IV$65536"</definedName>
    <definedName name="Excel_BuiltIn_Print_Area_6_1_1_2">"$#REF!.$A$1:$IV$65536"</definedName>
    <definedName name="Excel_BuiltIn_Print_Area_6_1_1_3">"$#REF!.$A$1:$IV$65536"</definedName>
    <definedName name="Excel_BuiltIn_Print_Area_6_1_1_4">"$#REF!.$A$1:$IV$65536"</definedName>
    <definedName name="Excel_BuiltIn_Print_Area_6_1_1_6">"$#REF!.$A$1:$IV$65536"</definedName>
    <definedName name="Excel_BuiltIn_Print_Area_6_1_1_8">"$#REF!.$A$1:$IV$65536"</definedName>
    <definedName name="Excel_BuiltIn_Print_Area_6_1_1_9">"$#REF!.$A$1:$IV$65536"</definedName>
    <definedName name="Excel_BuiltIn_Print_Area_6_1_10">NA()</definedName>
    <definedName name="Excel_BuiltIn_Print_Area_6_1_11">NA()</definedName>
    <definedName name="Excel_BuiltIn_Print_Area_6_1_2">NA()</definedName>
    <definedName name="Excel_BuiltIn_Print_Area_6_1_3">NA()</definedName>
    <definedName name="Excel_BuiltIn_Print_Area_6_1_4">NA()</definedName>
    <definedName name="Excel_BuiltIn_Print_Area_6_1_6">NA()</definedName>
    <definedName name="Excel_BuiltIn_Print_Area_6_1_8">NA()</definedName>
    <definedName name="Excel_BuiltIn_Print_Area_6_1_9">NA()</definedName>
    <definedName name="Excel_BuiltIn_Print_Area_6_10">NA()</definedName>
    <definedName name="Excel_BuiltIn_Print_Area_6_11">NA()</definedName>
    <definedName name="Excel_BuiltIn_Print_Area_6_2">NA()</definedName>
    <definedName name="Excel_BuiltIn_Print_Area_6_3">NA()</definedName>
    <definedName name="Excel_BuiltIn_Print_Area_6_4">NA()</definedName>
    <definedName name="Excel_BuiltIn_Print_Area_6_6">NA()</definedName>
    <definedName name="Excel_BuiltIn_Print_Area_6_8">NA()</definedName>
    <definedName name="Excel_BuiltIn_Print_Area_6_9">NA()</definedName>
    <definedName name="Excel_BuiltIn_Print_Area_7_1">#REF!</definedName>
    <definedName name="Excel_BuiltIn_Print_Area_7_1_1">"$#REF!.$A$1:$G$129"</definedName>
    <definedName name="Excel_BuiltIn_Print_Area_7_1_1_1">NA()</definedName>
    <definedName name="Excel_BuiltIn_Print_Area_7_1_1_1_1">NA()</definedName>
    <definedName name="Excel_BuiltIn_Print_Area_7_1_1_1_1_1">NA()</definedName>
    <definedName name="Excel_BuiltIn_Print_Area_7_1_1_1_1_1_1">NA()</definedName>
    <definedName name="Excel_BuiltIn_Print_Area_7_1_1_1_1_1_1_1">NA()</definedName>
    <definedName name="Excel_BuiltIn_Print_Area_7_1_1_1_1_1_1_1_1">"$#REF!.$A$1:$IV$65525"</definedName>
    <definedName name="Excel_BuiltIn_Print_Area_7_1_1_1_1_1_1_1_1_1">"$#REF!.$A$1:$IV$65523"</definedName>
    <definedName name="Excel_BuiltIn_Print_Area_7_1_1_1_1_1_1_1_1_1_1">"$#REF!.$A$1:$IV$65521"</definedName>
    <definedName name="Excel_BuiltIn_Print_Area_7_1_1_1_1_1_1_1_1_1_1_1">"$#REF!.$A$1:$IV$65523"</definedName>
    <definedName name="Excel_BuiltIn_Print_Area_7_1_1_1_1_1_1_1_1_1_1_1_1">"$#REF!.$A$1:$IV$65521"</definedName>
    <definedName name="Excel_BuiltIn_Print_Area_7_1_1_1_1_1_1_1_1_1_1_1_1_1">NA()</definedName>
    <definedName name="Excel_BuiltIn_Print_Area_7_1_1_1_1_1_1_1_1_1_1_1_1_1_1">NA()</definedName>
    <definedName name="Excel_BuiltIn_Print_Area_7_1_1_1_1_1_1_1_1_1_1_1_1_1_1_1">"$#REF!.$A$1:$IV$65523"</definedName>
    <definedName name="Excel_BuiltIn_Print_Area_7_1_1_1_1_1_1_1_1_1_1_1_1_1_1_1_1">"$#REF!.$A$1:$IV$65523"</definedName>
    <definedName name="Excel_BuiltIn_Print_Area_7_1_1_1_1_1_1_1_1_1_1_1_1_1_1_1_1_1">"$#REF!.$A$1:$IV$65521"</definedName>
    <definedName name="Excel_BuiltIn_Print_Area_7_1_1_1_1_1_1_1_1_1_1_1_1_1_1_1_1_1_1">"$#REF!.$A$1:$IV$65521"</definedName>
    <definedName name="Excel_BuiltIn_Print_Area_7_1_1_1_1_1_1_1_10">"$#REF!.$A$1:$IV$65523"</definedName>
    <definedName name="Excel_BuiltIn_Print_Area_7_1_1_1_1_1_1_1_11">"$#REF!.$A$1:$IV$65523"</definedName>
    <definedName name="Excel_BuiltIn_Print_Area_7_1_1_1_1_1_1_1_2">"$#REF!.$A$1:$IV$65523"</definedName>
    <definedName name="Excel_BuiltIn_Print_Area_7_1_1_1_1_1_1_1_3">"$#REF!.$A$1:$IV$65523"</definedName>
    <definedName name="Excel_BuiltIn_Print_Area_7_1_1_1_1_1_1_1_4">"$#REF!.$A$1:$IV$65523"</definedName>
    <definedName name="Excel_BuiltIn_Print_Area_7_1_1_1_1_1_1_1_6">"$#REF!.$A$1:$IV$65523"</definedName>
    <definedName name="Excel_BuiltIn_Print_Area_7_1_1_1_1_1_1_1_8">"$#REF!.$A$1:$IV$65523"</definedName>
    <definedName name="Excel_BuiltIn_Print_Area_7_1_1_1_1_1_1_1_9">"$#REF!.$A$1:$IV$65523"</definedName>
    <definedName name="Excel_BuiltIn_Print_Area_7_1_1_1_1_1_1_2">"$#REF!.$A$1:$IV$65525"</definedName>
    <definedName name="Excel_BuiltIn_Print_Area_7_1_1_1_1_1_10">"$#REF!.$A$1:$IV$65521"</definedName>
    <definedName name="Excel_BuiltIn_Print_Area_7_1_1_1_1_1_11">"$#REF!.$A$1:$IV$65521"</definedName>
    <definedName name="Excel_BuiltIn_Print_Area_7_1_1_1_1_1_2">"$#REF!.$A$1:$IV$65521"</definedName>
    <definedName name="Excel_BuiltIn_Print_Area_7_1_1_1_1_1_3">"$#REF!.$A$1:$IV$65521"</definedName>
    <definedName name="Excel_BuiltIn_Print_Area_7_1_1_1_1_1_4">"$#REF!.$A$1:$IV$65521"</definedName>
    <definedName name="Excel_BuiltIn_Print_Area_7_1_1_1_1_1_6">"$#REF!.$A$1:$IV$65521"</definedName>
    <definedName name="Excel_BuiltIn_Print_Area_7_1_1_1_1_1_8">"$#REF!.$A$1:$IV$65521"</definedName>
    <definedName name="Excel_BuiltIn_Print_Area_7_1_1_1_1_1_9">"$#REF!.$A$1:$IV$65521"</definedName>
    <definedName name="Excel_BuiltIn_Print_Area_7_1_1_1_1_10">"$#REF!.$A$1:$IV$65523"</definedName>
    <definedName name="Excel_BuiltIn_Print_Area_7_1_1_1_1_11">"$#REF!.$A$1:$IV$65523"</definedName>
    <definedName name="Excel_BuiltIn_Print_Area_7_1_1_1_1_2">"$#REF!.$A$1:$IV$65523"</definedName>
    <definedName name="Excel_BuiltIn_Print_Area_7_1_1_1_1_2_1">NA()</definedName>
    <definedName name="Excel_BuiltIn_Print_Area_7_1_1_1_1_3">"$#REF!.$A$1:$IV$65523"</definedName>
    <definedName name="Excel_BuiltIn_Print_Area_7_1_1_1_1_4">"$#REF!.$A$1:$IV$65523"</definedName>
    <definedName name="Excel_BuiltIn_Print_Area_7_1_1_1_1_6">"$#REF!.$A$1:$IV$65523"</definedName>
    <definedName name="Excel_BuiltIn_Print_Area_7_1_1_1_1_8">"$#REF!.$A$1:$IV$65523"</definedName>
    <definedName name="Excel_BuiltIn_Print_Area_7_1_1_1_1_9">"$#REF!.$A$1:$IV$65523"</definedName>
    <definedName name="Excel_BuiltIn_Print_Area_7_1_1_1_10">NA()</definedName>
    <definedName name="Excel_BuiltIn_Print_Area_7_1_1_1_10_1">"$#REF!.$A$1:$IV$65525"</definedName>
    <definedName name="Excel_BuiltIn_Print_Area_7_1_1_1_11">NA()</definedName>
    <definedName name="Excel_BuiltIn_Print_Area_7_1_1_1_11_1">"$#REF!.$A$1:$IV$65525"</definedName>
    <definedName name="Excel_BuiltIn_Print_Area_7_1_1_1_2">"$#REF!.$A$1:$IV$65523"</definedName>
    <definedName name="Excel_BuiltIn_Print_Area_7_1_1_1_2_1">NA()</definedName>
    <definedName name="Excel_BuiltIn_Print_Area_7_1_1_1_3">"$#REF!.$A$1:$IV$65523"</definedName>
    <definedName name="Excel_BuiltIn_Print_Area_7_1_1_1_4">"$#REF!.$A$1:$IV$65523"</definedName>
    <definedName name="Excel_BuiltIn_Print_Area_7_1_1_1_6">"$#REF!.$A$1:$IV$65523"</definedName>
    <definedName name="Excel_BuiltIn_Print_Area_7_1_1_1_8">"$#REF!.$A$1:$IV$65523"</definedName>
    <definedName name="Excel_BuiltIn_Print_Area_7_1_1_1_9">NA()</definedName>
    <definedName name="Excel_BuiltIn_Print_Area_7_1_1_1_9_1">"$#REF!.$A$1:$IV$65525"</definedName>
    <definedName name="Excel_BuiltIn_Print_Area_7_1_1_10">NA()</definedName>
    <definedName name="Excel_BuiltIn_Print_Area_7_1_1_11">NA()</definedName>
    <definedName name="Excel_BuiltIn_Print_Area_7_1_1_2">NA()</definedName>
    <definedName name="Excel_BuiltIn_Print_Area_7_1_1_3">NA()</definedName>
    <definedName name="Excel_BuiltIn_Print_Area_7_1_1_4">NA()</definedName>
    <definedName name="Excel_BuiltIn_Print_Area_7_1_1_6">NA()</definedName>
    <definedName name="Excel_BuiltIn_Print_Area_7_1_1_8">NA()</definedName>
    <definedName name="Excel_BuiltIn_Print_Area_7_1_1_9">NA()</definedName>
    <definedName name="Excel_BuiltIn_Print_Area_7_1_10">NA()</definedName>
    <definedName name="Excel_BuiltIn_Print_Area_7_1_11">NA()</definedName>
    <definedName name="Excel_BuiltIn_Print_Area_7_1_2">NA()</definedName>
    <definedName name="Excel_BuiltIn_Print_Area_7_1_3">NA()</definedName>
    <definedName name="Excel_BuiltIn_Print_Area_7_1_4">NA()</definedName>
    <definedName name="Excel_BuiltIn_Print_Area_7_1_6">NA()</definedName>
    <definedName name="Excel_BuiltIn_Print_Area_7_1_8">NA()</definedName>
    <definedName name="Excel_BuiltIn_Print_Area_7_1_9">NA()</definedName>
    <definedName name="Excel_BuiltIn_Print_Area_7_10">NA()</definedName>
    <definedName name="Excel_BuiltIn_Print_Area_7_11">NA()</definedName>
    <definedName name="Excel_BuiltIn_Print_Area_7_2">NA()</definedName>
    <definedName name="Excel_BuiltIn_Print_Area_7_3">NA()</definedName>
    <definedName name="Excel_BuiltIn_Print_Area_7_4">NA()</definedName>
    <definedName name="Excel_BuiltIn_Print_Area_7_6">NA()</definedName>
    <definedName name="Excel_BuiltIn_Print_Area_7_8">NA()</definedName>
    <definedName name="Excel_BuiltIn_Print_Area_7_9">NA()</definedName>
    <definedName name="Excel_BuiltIn_Print_Area_8">"$#REF!.$A$1:$J$356"</definedName>
    <definedName name="Excel_BuiltIn_Print_Area_8_1">#REF!</definedName>
    <definedName name="Excel_BuiltIn_Print_Area_8_1_1">#REF!</definedName>
    <definedName name="Excel_BuiltIn_Print_Area_8_1_1_1">NA()</definedName>
    <definedName name="Excel_BuiltIn_Print_Area_8_1_1_1_1">"$#REF!.$B$1:$G$152"</definedName>
    <definedName name="Excel_BuiltIn_Print_Area_8_1_1_1_1_1">"$#REF!.$A$1:$D$109"</definedName>
    <definedName name="Excel_BuiltIn_Print_Area_8_1_1_1_1_1_1">#REF!</definedName>
    <definedName name="Excel_BuiltIn_Print_Area_8_1_1_1_1_1_1_1">#REF!</definedName>
    <definedName name="Excel_BuiltIn_Print_Area_8_1_1_1_1_1_1_1_1">#REF!</definedName>
    <definedName name="Excel_BuiltIn_Print_Area_8_1_1_1_1_1_1_1_1_1">#REF!</definedName>
    <definedName name="Excel_BuiltIn_Print_Area_8_10">NA()</definedName>
    <definedName name="Excel_BuiltIn_Print_Area_8_11">NA()</definedName>
    <definedName name="Excel_BuiltIn_Print_Area_8_2">NA()</definedName>
    <definedName name="Excel_BuiltIn_Print_Area_8_3">NA()</definedName>
    <definedName name="Excel_BuiltIn_Print_Area_8_4">NA()</definedName>
    <definedName name="Excel_BuiltIn_Print_Area_8_6">NA()</definedName>
    <definedName name="Excel_BuiltIn_Print_Area_8_8">NA()</definedName>
    <definedName name="Excel_BuiltIn_Print_Area_8_9">NA()</definedName>
    <definedName name="Excel_BuiltIn_Print_Area_9_1">"$#REF!.$A$2:$J$119"</definedName>
    <definedName name="Excel_BuiltIn_Print_Area_9_1_1">NA()</definedName>
    <definedName name="Excel_BuiltIn_Print_Area_9_1_1_1">NA()</definedName>
    <definedName name="Excel_BuiltIn_Print_Area_9_1_1_1_1">NA()</definedName>
    <definedName name="Excel_BuiltIn_Print_Area_9_1_1_1_1_1">NA()</definedName>
    <definedName name="Excel_BuiltIn_Print_Area_9_1_1_1_1_1_1">#REF!</definedName>
    <definedName name="Excel_BuiltIn_Print_Area_9_1_1_1_1_1_1_1">#REF!</definedName>
    <definedName name="Excel_BuiltIn_Print_Area_9_1_1_10">NA()</definedName>
    <definedName name="Excel_BuiltIn_Print_Area_9_1_1_11">NA()</definedName>
    <definedName name="Excel_BuiltIn_Print_Area_9_1_1_2">NA()</definedName>
    <definedName name="Excel_BuiltIn_Print_Area_9_1_1_3">NA()</definedName>
    <definedName name="Excel_BuiltIn_Print_Area_9_1_1_4">NA()</definedName>
    <definedName name="Excel_BuiltIn_Print_Area_9_1_1_6">NA()</definedName>
    <definedName name="Excel_BuiltIn_Print_Area_9_1_1_8">NA()</definedName>
    <definedName name="Excel_BuiltIn_Print_Area_9_1_1_9">NA()</definedName>
    <definedName name="Excel_BuiltIn_Print_Area_9_1_10">NA()</definedName>
    <definedName name="Excel_BuiltIn_Print_Area_9_1_11">NA()</definedName>
    <definedName name="Excel_BuiltIn_Print_Area_9_1_2">NA()</definedName>
    <definedName name="Excel_BuiltIn_Print_Area_9_1_3">NA()</definedName>
    <definedName name="Excel_BuiltIn_Print_Area_9_1_4">NA()</definedName>
    <definedName name="Excel_BuiltIn_Print_Area_9_1_6">NA()</definedName>
    <definedName name="Excel_BuiltIn_Print_Area_9_1_8">NA()</definedName>
    <definedName name="Excel_BuiltIn_Print_Area_9_1_9">NA()</definedName>
    <definedName name="Excel_BuiltIn_Print_Titles">NA()</definedName>
    <definedName name="Excel_BuiltIn_Print_Titles_1_1">"$#REF!.$A$1:$IE$16"</definedName>
    <definedName name="Excel_BuiltIn_Print_Titles_1_1_1">#REF!</definedName>
    <definedName name="Excel_BuiltIn_Print_Titles_1_1_1_1">"$#REF!.$A$1:$IE$21"</definedName>
    <definedName name="Excel_BuiltIn_Print_Titles_10">#REF!</definedName>
    <definedName name="Excel_BuiltIn_Print_Titles_10_1">#REF!</definedName>
    <definedName name="Excel_BuiltIn_Print_Titles_10_1_1">"$#REF!.$A$1:$AMJ$11"</definedName>
    <definedName name="Excel_BuiltIn_Print_Titles_10_1_1_1">NA()</definedName>
    <definedName name="Excel_BuiltIn_Print_Titles_11">"$#REF!.$A$1:$IV$7"</definedName>
    <definedName name="Excel_BuiltIn_Print_Titles_11_1">#REF!</definedName>
    <definedName name="Excel_BuiltIn_Print_Titles_11_1_1">"$#REF!.$A$1:$C$10"</definedName>
    <definedName name="Excel_BuiltIn_Print_Titles_11_1_1_1">NA()</definedName>
    <definedName name="Excel_BuiltIn_Print_Titles_11_1_1_1_1">"$#REF!.$A$1:$IT$11"</definedName>
    <definedName name="Excel_BuiltIn_Print_Titles_11_10">NA()</definedName>
    <definedName name="Excel_BuiltIn_Print_Titles_11_11">NA()</definedName>
    <definedName name="Excel_BuiltIn_Print_Titles_11_9">NA()</definedName>
    <definedName name="Excel_BuiltIn_Print_Titles_12">#REF!</definedName>
    <definedName name="Excel_BuiltIn_Print_Titles_12_1">#REF!</definedName>
    <definedName name="Excel_BuiltIn_Print_Titles_12_1_1">"$#REF!.$A$2:$FH$119"</definedName>
    <definedName name="Excel_BuiltIn_Print_Titles_13_1_1">#REF!</definedName>
    <definedName name="Excel_BuiltIn_Print_Titles_2_1">"$#REF!.$A$1:$C$10"</definedName>
    <definedName name="Excel_BuiltIn_Print_Titles_2_1_1">"$#REF!.$A$1:$IA$11"</definedName>
    <definedName name="Excel_BuiltIn_Print_Titles_2_1_1_1">"$#REF!.$A$1:$IA$11"</definedName>
    <definedName name="Excel_BuiltIn_Print_Titles_2_1_1_1_1">"$#REF!.$A$1:$IA$19"</definedName>
    <definedName name="Excel_BuiltIn_Print_Titles_2_1_1_1_1_1">"$#REF!.$A$1:$IA$12"</definedName>
    <definedName name="Excel_BuiltIn_Print_Titles_2_1_1_1_1_1_1">"$#REF!.$A$1:$IA$18"</definedName>
    <definedName name="Excel_BuiltIn_Print_Titles_2_1_10">NA()</definedName>
    <definedName name="Excel_BuiltIn_Print_Titles_2_1_11">NA()</definedName>
    <definedName name="Excel_BuiltIn_Print_Titles_2_1_9">NA()</definedName>
    <definedName name="Excel_BuiltIn_Print_Titles_26">#REF!</definedName>
    <definedName name="Excel_BuiltIn_Print_Titles_3_1_1">"$#REF!.$A$2:$IR$10"</definedName>
    <definedName name="Excel_BuiltIn_Print_Titles_3_1_1_1">"$#REF!.$A$2:$IR$10"</definedName>
    <definedName name="Excel_BuiltIn_Print_Titles_3_1_1_1_1">#REF!</definedName>
    <definedName name="Excel_BuiltIn_Print_Titles_3_1_1_1_1_1">NA()</definedName>
    <definedName name="Excel_BuiltIn_Print_Titles_3_1_10">NA()</definedName>
    <definedName name="Excel_BuiltIn_Print_Titles_3_1_11">NA()</definedName>
    <definedName name="Excel_BuiltIn_Print_Titles_3_1_9">NA()</definedName>
    <definedName name="Excel_BuiltIn_Print_Titles_32">#REF!</definedName>
    <definedName name="Excel_BuiltIn_Print_Titles_33">#REF!</definedName>
    <definedName name="Excel_BuiltIn_Print_Titles_34">#REF!</definedName>
    <definedName name="Excel_BuiltIn_Print_Titles_35">#REF!</definedName>
    <definedName name="Excel_BuiltIn_Print_Titles_4">#REF!</definedName>
    <definedName name="Excel_BuiltIn_Print_Titles_4_1">#REF!</definedName>
    <definedName name="Excel_BuiltIn_Print_Titles_4_1_1">NA()</definedName>
    <definedName name="Excel_BuiltIn_Print_Titles_4_1_1_1">"$#REF!.$A$1:$IA$10"</definedName>
    <definedName name="Excel_BuiltIn_Print_Titles_4_1_1_1_1">"$#REF!.$A$1:$IA$8"</definedName>
    <definedName name="Excel_BuiltIn_Print_Titles_4_1_1_1_1_1">#REF!</definedName>
    <definedName name="Excel_BuiltIn_Print_Titles_44_1">#REF!</definedName>
    <definedName name="Excel_BuiltIn_Print_Titles_45_1">#REF!</definedName>
    <definedName name="Excel_BuiltIn_Print_Titles_5_1">#REF!</definedName>
    <definedName name="Excel_BuiltIn_Print_Titles_5_1_1">NA()</definedName>
    <definedName name="Excel_BuiltIn_Print_Titles_5_1_1_1">"$#REF!.$A$2:$A$119"</definedName>
    <definedName name="Excel_BuiltIn_Print_Titles_5_1_1_1_1">NA()</definedName>
    <definedName name="Excel_BuiltIn_Print_Titles_6_1">#REF!</definedName>
    <definedName name="Excel_BuiltIn_Print_Titles_6_1_1">NA()</definedName>
    <definedName name="Excel_BuiltIn_Print_Titles_6_1_1_1_1_1">#REF!</definedName>
    <definedName name="Excel_BuiltIn_Print_Titles_7">#REF!</definedName>
    <definedName name="Excel_BuiltIn_Print_Titles_7_1">"$#REF!.$A$1:$IJ$10"</definedName>
    <definedName name="Excel_BuiltIn_Print_Titles_7_1_1">"$#REF!.$A$1:$FR$14"</definedName>
    <definedName name="Excel_BuiltIn_Print_Titles_7_1_1_1">"$#REF!.$A$1:$FP$14"</definedName>
    <definedName name="Excel_BuiltIn_Print_Titles_7_1_1_1_1">"$#REF!.$A$1:$IT$11"</definedName>
    <definedName name="Excel_BuiltIn_Print_Titles_7_1_10">NA()</definedName>
    <definedName name="Excel_BuiltIn_Print_Titles_7_1_11">NA()</definedName>
    <definedName name="Excel_BuiltIn_Print_Titles_7_1_2">NA()</definedName>
    <definedName name="Excel_BuiltIn_Print_Titles_7_1_3">NA()</definedName>
    <definedName name="Excel_BuiltIn_Print_Titles_7_1_4">NA()</definedName>
    <definedName name="Excel_BuiltIn_Print_Titles_7_1_6">NA()</definedName>
    <definedName name="Excel_BuiltIn_Print_Titles_7_1_8">NA()</definedName>
    <definedName name="Excel_BuiltIn_Print_Titles_7_1_9">NA()</definedName>
    <definedName name="Excel_BuiltIn_Print_Titles_8_1">#REF!</definedName>
    <definedName name="Excel_BuiltIn_Print_Titles_8_1_1">NA()</definedName>
    <definedName name="Excel_BuiltIn_Print_Titles_8_1_1_1">"$#REF!.$A$1:$IA$11"</definedName>
    <definedName name="Excel_BuiltIn_Print_Titles_8_1_1_1_1">NA()</definedName>
    <definedName name="Excel_BuiltIn_Print_Titles_8_1_1_1_1_1">"$#REF!.$A$1:$IA$18"</definedName>
    <definedName name="Excel_BuiltIn_Print_Titles_8_1_1_1_1_1_1">"$#REF!.$A$1:$IA$11"</definedName>
    <definedName name="Excel_BuiltIn_Print_Titles_8_1_1_1_1_1_1_1">"$#REF!.$A$1:$IA$18"</definedName>
    <definedName name="Excel_BuiltIn_Print_Titles_8_1_1_10">"$#REF!.$A$1:$IA$11"</definedName>
    <definedName name="Excel_BuiltIn_Print_Titles_8_1_1_11">"$#REF!.$A$1:$IA$11"</definedName>
    <definedName name="Excel_BuiltIn_Print_Titles_8_1_1_2">"$#REF!.$A$1:$IA$18"</definedName>
    <definedName name="Excel_BuiltIn_Print_Titles_8_1_1_3">"$#REF!.$A$1:$IA$18"</definedName>
    <definedName name="Excel_BuiltIn_Print_Titles_8_1_1_4">"$#REF!.$A$1:$IA$18"</definedName>
    <definedName name="Excel_BuiltIn_Print_Titles_8_1_1_6">"$#REF!.$A$1:$IA$18"</definedName>
    <definedName name="Excel_BuiltIn_Print_Titles_8_1_1_8">"$#REF!.$A$1:$IA$18"</definedName>
    <definedName name="Excel_BuiltIn_Print_Titles_8_1_1_9">"$#REF!.$A$1:$IA$11"</definedName>
    <definedName name="Excel_BuiltIn_Print_Titles_8_1_10">NA()</definedName>
    <definedName name="Excel_BuiltIn_Print_Titles_8_1_11">NA()</definedName>
    <definedName name="Excel_BuiltIn_Print_Titles_8_1_2">"$#REF!.$A$1:$IA$11"</definedName>
    <definedName name="Excel_BuiltIn_Print_Titles_8_1_3">"$#REF!.$A$1:$IA$11"</definedName>
    <definedName name="Excel_BuiltIn_Print_Titles_8_1_4">"$#REF!.$A$1:$IA$11"</definedName>
    <definedName name="Excel_BuiltIn_Print_Titles_8_1_6">"$#REF!.$A$1:$IA$11"</definedName>
    <definedName name="Excel_BuiltIn_Print_Titles_8_1_8">#REF!</definedName>
    <definedName name="Excel_BuiltIn_Print_Titles_8_1_8_1">"$#REF!.$A$1:$IA$11"</definedName>
    <definedName name="Excel_BuiltIn_Print_Titles_8_1_9">NA()</definedName>
    <definedName name="Excel_BuiltIn_Print_Titles_9_1">#REF!</definedName>
    <definedName name="Excel_BuiltIn_Print_Titles_9_1_1">#REF!</definedName>
    <definedName name="Excel_BuiltIn_Print_Titles_9_1_1_1">#REF!</definedName>
    <definedName name="Excel_BuiltIn_Print_Titles_9_1_1_1_1">#REF!</definedName>
    <definedName name="EXT_LAB">#REF!</definedName>
    <definedName name="EXT_MAT">#REF!</definedName>
    <definedName name="_xlnm.Extract">#REF!</definedName>
    <definedName name="f">#REF!</definedName>
    <definedName name="F_S">#REF!</definedName>
    <definedName name="F_SL">[0]!FST:([0]!FSB)</definedName>
    <definedName name="f2_beam">#REF!</definedName>
    <definedName name="f2_slab">#REF!</definedName>
    <definedName name="fa">#REF!</definedName>
    <definedName name="FACTOR">#REF!</definedName>
    <definedName name="FACTORY" hidden="1">{#N/A,#N/A,TRUE,"SUM";#N/A,#N/A,TRUE,"EE";#N/A,#N/A,TRUE,"AC";#N/A,#N/A,TRUE,"SN"}</definedName>
    <definedName name="ffd">#REF!</definedName>
    <definedName name="fff">"'file://Admin36/d/PROJECT -   SLG/ทั่วไป/BOQ-พื้น-st.louis-bg.xls'#$Fl.$#REF!$#REF!:$#REF!$#REF!"</definedName>
    <definedName name="fffd">#REF!</definedName>
    <definedName name="ffffd" hidden="1">{#N/A,#N/A,TRUE,"SUM";#N/A,#N/A,TRUE,"EE";#N/A,#N/A,TRUE,"AC";#N/A,#N/A,TRUE,"SN"}</definedName>
    <definedName name="fffff">#REF!</definedName>
    <definedName name="fgff" hidden="1">{#N/A,#N/A,TRUE,"SUM";#N/A,#N/A,TRUE,"EE";#N/A,#N/A,TRUE,"AC";#N/A,#N/A,TRUE,"SN"}</definedName>
    <definedName name="FIT">#REF!</definedName>
    <definedName name="FITFS">#REF!</definedName>
    <definedName name="FITT">#REF!</definedName>
    <definedName name="floor">#REF!</definedName>
    <definedName name="FOR">[0]!STOP2:[0]!STOP2E</definedName>
    <definedName name="Formula">"$#REF!.$#REF!$#REF!:$#REF!$#REF!"</definedName>
    <definedName name="FR">#REF!</definedName>
    <definedName name="FSB">#REF!</definedName>
    <definedName name="FSDATA">#REF!</definedName>
    <definedName name="FST">#REF!</definedName>
    <definedName name="FT">[15]AC!#REF!</definedName>
    <definedName name="g">#REF!</definedName>
    <definedName name="gf_slab">#REF!</definedName>
    <definedName name="GGGGG" hidden="1">{#N/A,#N/A,TRUE,"SUM";#N/A,#N/A,TRUE,"EE";#N/A,#N/A,TRUE,"AC";#N/A,#N/A,TRUE,"SN"}</definedName>
    <definedName name="gh">#REF!</definedName>
    <definedName name="GIU">#REF!</definedName>
    <definedName name="GRAND">'[16]Book 1 Summary'!#REF!</definedName>
    <definedName name="GrandTotal">[17]Quotation!#REF!</definedName>
    <definedName name="GREASE">#REF!</definedName>
    <definedName name="GS" hidden="1">{#N/A,#N/A,TRUE,"Str.";#N/A,#N/A,TRUE,"Steel &amp; Roof";#N/A,#N/A,TRUE,"Arc.";#N/A,#N/A,TRUE,"Preliminary";#N/A,#N/A,TRUE,"Sum_Prelim"}</definedName>
    <definedName name="Gss" hidden="1">{#N/A,#N/A,TRUE,"Str.";#N/A,#N/A,TRUE,"Steel &amp; Roof";#N/A,#N/A,TRUE,"Arc.";#N/A,#N/A,TRUE,"Preliminary";#N/A,#N/A,TRUE,"Sum_Prelim"}</definedName>
    <definedName name="HAJIME">#REF!</definedName>
    <definedName name="HHHHHH" hidden="1">{#N/A,#N/A,TRUE,"SUM";#N/A,#N/A,TRUE,"EE";#N/A,#N/A,TRUE,"AC";#N/A,#N/A,TRUE,"SN"}</definedName>
    <definedName name="hmom" hidden="1">{#N/A,#N/A,TRUE,"SUM";#N/A,#N/A,TRUE,"EE";#N/A,#N/A,TRUE,"AC";#N/A,#N/A,TRUE,"SN"}</definedName>
    <definedName name="HOLLOW">#REF!</definedName>
    <definedName name="HTML_CodePage" hidden="1">874</definedName>
    <definedName name="HTML_Control" hidden="1">{"'Curriculum Vitae'!$D$54:$G$57","'Curriculum Vitae'!$C$54"}</definedName>
    <definedName name="HTML_Description" hidden="1">""</definedName>
    <definedName name="HTML_Email" hidden="1">"detkachai@yahoo.com"</definedName>
    <definedName name="HTML_Header" hidden="1">"Curriculum Vitae"</definedName>
    <definedName name="HTML_LastUpdate" hidden="1">"6/2/04"</definedName>
    <definedName name="HTML_LineAfter" hidden="1">FALSE</definedName>
    <definedName name="HTML_LineBefore" hidden="1">FALSE</definedName>
    <definedName name="HTML_Name" hidden="1">"SWI"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"C:\My Documents\MyHTML.htm"</definedName>
    <definedName name="HTML_PathTemplate" hidden="1">"C:\My Documents\HTMLTemp.htm"</definedName>
    <definedName name="HTML_Title" hidden="1">"STAFF"</definedName>
    <definedName name="i">#REF!</definedName>
    <definedName name="i7y">#REF!</definedName>
    <definedName name="ie">#REF!</definedName>
    <definedName name="ii">#REF!</definedName>
    <definedName name="insit_conc">#REF!</definedName>
    <definedName name="INSU">#REF!</definedName>
    <definedName name="INSU_2">#REF!</definedName>
    <definedName name="ITEM">#REF!</definedName>
    <definedName name="jhfuh">#REF!</definedName>
    <definedName name="jk">#REF!</definedName>
    <definedName name="jy">#REF!</definedName>
    <definedName name="KOP">#REF!</definedName>
    <definedName name="KOUNT">#REF!</definedName>
    <definedName name="ku">#REF!</definedName>
    <definedName name="L" localSheetId="0">#REF!</definedName>
    <definedName name="L">#REF!</definedName>
    <definedName name="L_UNIT">#REF!</definedName>
    <definedName name="LABO">#REF!</definedName>
    <definedName name="lady">"Picture 223"</definedName>
    <definedName name="li">#REF!</definedName>
    <definedName name="ll">#REF!</definedName>
    <definedName name="LLOOO">#REF!</definedName>
    <definedName name="M">HAJIME:[18]!OWARI</definedName>
    <definedName name="M__PGUP_7__U_._">#N/A</definedName>
    <definedName name="M_UNIT">#REF!</definedName>
    <definedName name="Main">[0]!STOP:[0]!STOPE</definedName>
    <definedName name="MandE_LAB">#REF!</definedName>
    <definedName name="MandE_MAT">#REF!</definedName>
    <definedName name="Mason">#REF!</definedName>
    <definedName name="Meinhardt__Thailand__Ltd.">#REF!</definedName>
    <definedName name="MEZZ_TOP">#REF!</definedName>
    <definedName name="misc">#REF!</definedName>
    <definedName name="misc_struc">#REF!</definedName>
    <definedName name="MP">#REF!</definedName>
    <definedName name="name">#REF!</definedName>
    <definedName name="name5">#REF!</definedName>
    <definedName name="name6">#REF!</definedName>
    <definedName name="names">#REF!</definedName>
    <definedName name="no">#REF!</definedName>
    <definedName name="no.3">#REF!</definedName>
    <definedName name="NOIFS">#REF!</definedName>
    <definedName name="NOIP">#REF!</definedName>
    <definedName name="NOIT">#REF!</definedName>
    <definedName name="NOMFS">#REF!</definedName>
    <definedName name="NOMP">#REF!</definedName>
    <definedName name="NOMT">#REF!</definedName>
    <definedName name="NUMBER">#REF!</definedName>
    <definedName name="NYA1C">#REF!</definedName>
    <definedName name="NYM2C">#REF!</definedName>
    <definedName name="O">"$#REF!.$#REF!$#REF!:$#REF!$#REF!"</definedName>
    <definedName name="OAD">#REF!</definedName>
    <definedName name="OIL">HAJIME:[18]!OWARI</definedName>
    <definedName name="op">#REF!</definedName>
    <definedName name="OTHER_LAB">#REF!</definedName>
    <definedName name="OTHER_MAT">#REF!</definedName>
    <definedName name="Out">"$#REF!.$#REF!$#REF!:$#REF!$#REF!"</definedName>
    <definedName name="OWARI">#REF!</definedName>
    <definedName name="P">"$#REF!.$#REF!$#REF!:$#REF!$#REF!"</definedName>
    <definedName name="p_d">#REF!</definedName>
    <definedName name="p_d1">#REF!</definedName>
    <definedName name="pageonetotal">#REF!</definedName>
    <definedName name="pagethreetotal">#REF!</definedName>
    <definedName name="pagetwototal">#REF!</definedName>
    <definedName name="PAIN">#REF!</definedName>
    <definedName name="PART">[19]Sheet1!#REF!</definedName>
    <definedName name="partition">#REF!</definedName>
    <definedName name="pavement">#REF!</definedName>
    <definedName name="PF_S">#REF!</definedName>
    <definedName name="PIL">#REF!</definedName>
    <definedName name="PIP">#REF!</definedName>
    <definedName name="PIPE">#REF!</definedName>
    <definedName name="PLAT">#REF!</definedName>
    <definedName name="PLP">#REF!</definedName>
    <definedName name="pnt">#REF!</definedName>
    <definedName name="PRE_LAB">#REF!</definedName>
    <definedName name="PRE_MAT">#REF!</definedName>
    <definedName name="PREBEAM">#REF!</definedName>
    <definedName name="prelim">#REF!</definedName>
    <definedName name="preliminary">#REF!</definedName>
    <definedName name="pri" hidden="1">{#N/A,#N/A,TRUE,"Str.";#N/A,#N/A,TRUE,"Steel &amp; Roof";#N/A,#N/A,TRUE,"Arc.";#N/A,#N/A,TRUE,"Preliminary";#N/A,#N/A,TRUE,"Sum_Prelim"}</definedName>
    <definedName name="PRINT">#REF!</definedName>
    <definedName name="_xlnm.Print_Area" localSheetId="0">'4.2 ปร.4 AR'!$A$1:$J$192</definedName>
    <definedName name="_xlnm.Print_Area">#REF!</definedName>
    <definedName name="PRINT_AREA_MI">#REF!</definedName>
    <definedName name="Print_Area_MI___0">#REF!</definedName>
    <definedName name="Print_Area_MI___4">#REF!</definedName>
    <definedName name="Print_Area_MI_1">"$#REF!.$#REF!$#REF!:$#REF!$#REF!"</definedName>
    <definedName name="Print_Area_MI_12">"$#REF!.$#REF!$#REF!:$#REF!$#REF!"</definedName>
    <definedName name="Print_Area_MI_14">"$#REF!.$#REF!$#REF!:$#REF!$#REF!"</definedName>
    <definedName name="Print_Area_MI_15">"$#REF!.$#REF!$#REF!:$#REF!$#REF!"</definedName>
    <definedName name="Print_Area_MI_16">"$#REF!.$#REF!$#REF!:$#REF!$#REF!"</definedName>
    <definedName name="Print_Area_MI_17">"$#REF!.$#REF!$#REF!:$#REF!$#REF!"</definedName>
    <definedName name="Print_Area_MI_18">"$#REF!.$#REF!$#REF!:$#REF!$#REF!"</definedName>
    <definedName name="Print_Area_MI_19">"$#REF!.$#REF!$#REF!:$#REF!$#REF!"</definedName>
    <definedName name="Print_Area_MI_21">"$#REF!.$#REF!$#REF!:$#REF!$#REF!"</definedName>
    <definedName name="_xlnm.Print_Titles" localSheetId="0">'4.2 ปร.4 AR'!$8:$9</definedName>
    <definedName name="_xlnm.Print_Titles">[20]Sheet1!$A$1:$IV$4</definedName>
    <definedName name="Print_Titles_MI">#REF!</definedName>
    <definedName name="Print_Titles_MI___4">#REF!</definedName>
    <definedName name="Print_Titles_MI_1">"$#REF!.$#REF!$#REF!:$#REF!$#REF!"</definedName>
    <definedName name="Print_Titles_MI_12">"$#REF!.$#REF!$#REF!:$#REF!$#REF!"</definedName>
    <definedName name="Print_Titles_MI_14">"$#REF!.$#REF!$#REF!:$#REF!$#REF!"</definedName>
    <definedName name="Print_Titles_MI_15">"$#REF!.$#REF!$#REF!:$#REF!$#REF!"</definedName>
    <definedName name="Print_Titles_MI_16">"$#REF!.$#REF!$#REF!:$#REF!$#REF!"</definedName>
    <definedName name="Print_Titles_MI_17">"$#REF!.$#REF!$#REF!:$#REF!$#REF!"</definedName>
    <definedName name="Print_Titles_MI_18">"$#REF!.$#REF!$#REF!:$#REF!$#REF!"</definedName>
    <definedName name="Print_Titles_MI_19">"$#REF!.$#REF!$#REF!:$#REF!$#REF!"</definedName>
    <definedName name="Print_Titles_MI_21">"$#REF!.$#REF!$#REF!:$#REF!$#REF!"</definedName>
    <definedName name="PROJECT_NAME____Capsugel_Relocation_Project">#REF!</definedName>
    <definedName name="PUP">#REF!</definedName>
    <definedName name="pvc">#REF!</definedName>
    <definedName name="q_ty">#REF!</definedName>
    <definedName name="qqq">#REF!</definedName>
    <definedName name="qty">#REF!</definedName>
    <definedName name="R_UNIT">#REF!</definedName>
    <definedName name="RAMP_TOP">#REF!</definedName>
    <definedName name="RATE">#REF!</definedName>
    <definedName name="RC_GUTTER">#REF!</definedName>
    <definedName name="RDU">#REF!</definedName>
    <definedName name="rec">'[21]SAN REDUCED 1'!#REF!</definedName>
    <definedName name="record">#REF!</definedName>
    <definedName name="Reduction" hidden="1">{#N/A,#N/A,TRUE,"Str.";#N/A,#N/A,TRUE,"Steel &amp; Roof";#N/A,#N/A,TRUE,"Arc.";#N/A,#N/A,TRUE,"Preliminary";#N/A,#N/A,TRUE,"Sum_Prelim"}</definedName>
    <definedName name="resource">'[22]Bill No. 2 - Carpark'!$A$1:$C$97</definedName>
    <definedName name="ResPricing">#REF!</definedName>
    <definedName name="RESULT">#REF!</definedName>
    <definedName name="Rf">"$#REF!.$#REF!$#REF!:$#REF!$#REF!"</definedName>
    <definedName name="RFSL">#REF!</definedName>
    <definedName name="rg">#REF!</definedName>
    <definedName name="RINSU">#REF!</definedName>
    <definedName name="RLABO">#REF!</definedName>
    <definedName name="RMISC">#REF!</definedName>
    <definedName name="RNAME">#REF!</definedName>
    <definedName name="Road">#REF!</definedName>
    <definedName name="Roof_Tank" localSheetId="0">#REF!</definedName>
    <definedName name="Roof_Tank">#REF!</definedName>
    <definedName name="ROOF_TOP">#REF!</definedName>
    <definedName name="Roofing_PLot_13_total">'[23]QUANTITY COMPARISON'!#REF!</definedName>
    <definedName name="ROOFWORK">#REF!</definedName>
    <definedName name="ROUND">#REF!</definedName>
    <definedName name="ROUNDL">#REF!</definedName>
    <definedName name="ROUNDM">#REF!</definedName>
    <definedName name="RPAIN">#REF!</definedName>
    <definedName name="rr">#REF!</definedName>
    <definedName name="rrwre">#REF!</definedName>
    <definedName name="rsd">#REF!</definedName>
    <definedName name="RSLEE">#REF!</definedName>
    <definedName name="RSUBT">#REF!</definedName>
    <definedName name="RSUM1">#REF!</definedName>
    <definedName name="RSUM2">#REF!</definedName>
    <definedName name="RSUM3">#REF!</definedName>
    <definedName name="RTEST">#REF!</definedName>
    <definedName name="rw">#REF!</definedName>
    <definedName name="s">#REF!</definedName>
    <definedName name="S_D_S_D___D__AP">#N/A</definedName>
    <definedName name="SAM">#REF!</definedName>
    <definedName name="SAVE">#REF!</definedName>
    <definedName name="SCE">#REF!</definedName>
    <definedName name="SD">FST:(FSB)</definedName>
    <definedName name="sf">#REF!</definedName>
    <definedName name="SFL">#REF!</definedName>
    <definedName name="SIGNAGE">#REF!</definedName>
    <definedName name="SLEE">#REF!</definedName>
    <definedName name="SN">"$#REF!.$#REF!$#REF!:$#REF!$#REF!"</definedName>
    <definedName name="SOH">#REF!</definedName>
    <definedName name="SSE">#REF!</definedName>
    <definedName name="sss">#REF!</definedName>
    <definedName name="sssss">#REF!</definedName>
    <definedName name="ST_GUT">#REF!</definedName>
    <definedName name="ST_ROOF">#REF!</definedName>
    <definedName name="START2">#REF!</definedName>
    <definedName name="stc">HAJIME:OWARI</definedName>
    <definedName name="STOP">#REF!</definedName>
    <definedName name="STOP2">#REF!</definedName>
    <definedName name="STOP2E">#REF!</definedName>
    <definedName name="STOPE">#REF!</definedName>
    <definedName name="STRUC_LAB">[4]สรุปราคา!$M$3</definedName>
    <definedName name="STRUC_MAT">[4]สรุปราคา!$L$3</definedName>
    <definedName name="struc_sign">#REF!</definedName>
    <definedName name="struc_st.">#REF!</definedName>
    <definedName name="struc_stair">#REF!</definedName>
    <definedName name="SUBT">#REF!</definedName>
    <definedName name="sum" hidden="1">{#N/A,#N/A,TRUE,"SUM";#N/A,#N/A,TRUE,"EE";#N/A,#N/A,TRUE,"AC";#N/A,#N/A,TRUE,"SN"}</definedName>
    <definedName name="Sum_Mat">[9]Material!$B$4:$J$1016</definedName>
    <definedName name="Sum_The_Bay">'[9]Cost Data'!$C$5:$E$502</definedName>
    <definedName name="sum2a">#REF!</definedName>
    <definedName name="sumi">#REF!</definedName>
    <definedName name="summ5">'[24]EST-FOOTING (G)'!$A$1:$F$65536,'[24]EST-FOOTING (G)'!$A$1:$IV$7</definedName>
    <definedName name="summar" hidden="1">{#N/A,#N/A,TRUE,"SUM";#N/A,#N/A,TRUE,"EE";#N/A,#N/A,TRUE,"AC";#N/A,#N/A,TRUE,"SN"}</definedName>
    <definedName name="SUP">#REF!</definedName>
    <definedName name="Super" hidden="1">{#N/A,#N/A,TRUE,"Str.";#N/A,#N/A,TRUE,"Steel &amp; Roof";#N/A,#N/A,TRUE,"Arc.";#N/A,#N/A,TRUE,"Preliminary";#N/A,#N/A,TRUE,"Sum_Prelim"}</definedName>
    <definedName name="SUPFS">#REF!</definedName>
    <definedName name="SUPT">#REF!</definedName>
    <definedName name="SUS">#REF!</definedName>
    <definedName name="T">[15]AC!#REF!</definedName>
    <definedName name="T.">#N/A</definedName>
    <definedName name="T_">#N/A</definedName>
    <definedName name="TABLE">#REF!</definedName>
    <definedName name="tank">#REF!</definedName>
    <definedName name="TEST">#REF!</definedName>
    <definedName name="test_demol">#REF!</definedName>
    <definedName name="TN">#REF!</definedName>
    <definedName name="toilet_part">#REF!</definedName>
    <definedName name="TOP">#REF!</definedName>
    <definedName name="TOPPING">#REF!</definedName>
    <definedName name="TOTAL">#REF!</definedName>
    <definedName name="TOTAL_1">"$#REF!.$#REF!$#REF!"</definedName>
    <definedName name="TOTAL_12">"$#REF!.$#REF!$#REF!"</definedName>
    <definedName name="TOTAL_14">"$#REF!.$#REF!$#REF!"</definedName>
    <definedName name="TOTAL_15">"$#REF!.$#REF!$#REF!"</definedName>
    <definedName name="TOTAL_16">"$#REF!.$#REF!$#REF!"</definedName>
    <definedName name="TOTAL_17">"$#REF!.$#REF!$#REF!"</definedName>
    <definedName name="TOTAL_18">"$#REF!.$#REF!$#REF!"</definedName>
    <definedName name="TOTAL_19">"$#REF!.$#REF!$#REF!"</definedName>
    <definedName name="TOTAL_21">"$#REF!.$#REF!$#REF!"</definedName>
    <definedName name="total_lab">#REF!</definedName>
    <definedName name="total_mat">#REF!</definedName>
    <definedName name="Total3">"$#REF!.$#REF!$#REF!"</definedName>
    <definedName name="Total3_1">"$#REF!.#REF!$#REF!"</definedName>
    <definedName name="Total3_12">"$#REF!.$#REF!$#REF!"</definedName>
    <definedName name="Total3_14">"$#REF!.#REF!$#REF!"</definedName>
    <definedName name="Total3_15">"$#REF!.$#REF!$#REF!"</definedName>
    <definedName name="Total3_16">"$#REF!.$#REF!$#REF!"</definedName>
    <definedName name="Total3_17">"$#REF!.#REF!$#REF!"</definedName>
    <definedName name="Total3_18">"$#REF!.#REF!$#REF!"</definedName>
    <definedName name="Total3_19">"$#REF!.#REF!$#REF!"</definedName>
    <definedName name="Total3_21">"$#REF!.$#REF!$#REF!"</definedName>
    <definedName name="TOTEM">#REF!</definedName>
    <definedName name="TRL">#REF!</definedName>
    <definedName name="TT1.1">'[16]Book 1 Summary'!#REF!</definedName>
    <definedName name="TT1.2">'[16]Book 1 Summary'!#REF!</definedName>
    <definedName name="TT1.3">'[16]Book 1 Summary'!#REF!</definedName>
    <definedName name="TT1.4">'[16]Book 1 Summary'!#REF!</definedName>
    <definedName name="TT1.5">'[16]Book 1 Summary'!#REF!</definedName>
    <definedName name="TT1.6">'[16]Book 1 Summary'!#REF!</definedName>
    <definedName name="TT1.7">'[16]Book 1 Summary'!#REF!</definedName>
    <definedName name="TT1.8">'[16]Book 1 Summary'!#REF!</definedName>
    <definedName name="TT1.9">'[16]Book 1 Summary'!#REF!</definedName>
    <definedName name="ty">#REF!</definedName>
    <definedName name="U_lab">#REF!</definedName>
    <definedName name="U_mat">#REF!</definedName>
    <definedName name="unit_lab">#REF!</definedName>
    <definedName name="unit_mat">#REF!</definedName>
    <definedName name="unit_total">#REF!</definedName>
    <definedName name="UPL">#REF!</definedName>
    <definedName name="usc">#REF!</definedName>
    <definedName name="use">#REF!</definedName>
    <definedName name="utyu">#REF!</definedName>
    <definedName name="uy">#REF!</definedName>
    <definedName name="V">[15]AC!#REF!</definedName>
    <definedName name="VUP">#REF!</definedName>
    <definedName name="vvvv">#REF!</definedName>
    <definedName name="W" localSheetId="0">#REF!</definedName>
    <definedName name="W">#REF!</definedName>
    <definedName name="wall_fin">#REF!</definedName>
    <definedName name="wall_Tank" localSheetId="0">#REF!</definedName>
    <definedName name="wall_Tank">#REF!</definedName>
    <definedName name="we">#REF!</definedName>
    <definedName name="win">#REF!</definedName>
    <definedName name="wrn.A." hidden="1">{#N/A,#N/A,TRUE,"SUM";#N/A,#N/A,TRUE,"EE";#N/A,#N/A,TRUE,"AC";#N/A,#N/A,TRUE,"SN"}</definedName>
    <definedName name="wrn.BILLS._.OF._.QUANTITY." hidden="1">{#N/A,#N/A,TRUE,"Str.";#N/A,#N/A,TRUE,"Steel &amp; Roof";#N/A,#N/A,TRUE,"Arc.";#N/A,#N/A,TRUE,"Preliminary";#N/A,#N/A,TRUE,"Sum_Prelim"}</definedName>
    <definedName name="ww" hidden="1">{#N/A,#N/A,TRUE,"Str.";#N/A,#N/A,TRUE,"Steel &amp; Roof";#N/A,#N/A,TRUE,"Arc.";#N/A,#N/A,TRUE,"Preliminary";#N/A,#N/A,TRUE,"Sum_Prelim"}</definedName>
    <definedName name="WWTP">#REF!</definedName>
    <definedName name="www">'[25]ประมาณการประตูหน้าต่าง '!#REF!</definedName>
    <definedName name="x">FST:(FSB)</definedName>
    <definedName name="XXXX">#REF!</definedName>
    <definedName name="XZ">HAJIME:OWARI</definedName>
    <definedName name="Y_BIGRIGHT_4___">#N/A</definedName>
    <definedName name="z">'[5]SH-C'!$C$1:$G$600</definedName>
    <definedName name="ZZ">#REF!</definedName>
    <definedName name="เตรียมการ">#REF!</definedName>
    <definedName name="แก้" hidden="1">{#N/A,#N/A,TRUE,"Str.";#N/A,#N/A,TRUE,"Steel &amp; Roof";#N/A,#N/A,TRUE,"Arc.";#N/A,#N/A,TRUE,"Preliminary";#N/A,#N/A,TRUE,"Sum_Prelim"}</definedName>
    <definedName name="โครงสร_าง">"$#REF!.$#REF!$#REF!:$#REF!$#REF!"</definedName>
    <definedName name="ใช่">#REF!</definedName>
    <definedName name="ไฟฟ้า_ภายใน" localSheetId="0">#REF!</definedName>
    <definedName name="ไฟฟ้า_ภายใน">#REF!</definedName>
    <definedName name="กกกกก">#REF!</definedName>
    <definedName name="ขนไม้">[3]วัดใต้!#REF!</definedName>
    <definedName name="ขนไม_">[26]วัดใต้!#REF!</definedName>
    <definedName name="งานโฮมโปร">#REF!</definedName>
    <definedName name="งานถนน">#REF!</definedName>
    <definedName name="งานทั่วไป">[27]ภูมิทัศน์!#REF!</definedName>
    <definedName name="งานบัวเชิงผนัง">[27]ภูมิทัศน์!#REF!</definedName>
    <definedName name="งานประตูหน้าต่าง">[27]ภูมิทัศน์!#REF!</definedName>
    <definedName name="งานผนัง">[27]ภูมิทัศน์!#REF!</definedName>
    <definedName name="งานฝ้าเพดาน">[27]ภูมิทัศน์!#REF!</definedName>
    <definedName name="งานพื้น">[27]ภูมิทัศน์!#REF!</definedName>
    <definedName name="งานสุขภัณฑ์">[27]ภูมิทัศน์!#REF!</definedName>
    <definedName name="งานหลังคา">[27]ภูมิทัศน์!#REF!</definedName>
    <definedName name="จมเพิ่มลด">#REF!</definedName>
    <definedName name="จัดสร้าง">#REF!</definedName>
    <definedName name="ดด">#REF!</definedName>
    <definedName name="ถนน">#REF!</definedName>
    <definedName name="บันทัด">#REF!</definedName>
    <definedName name="พอ">'[25]ประมาณการประตูหน้าต่าง '!#REF!</definedName>
    <definedName name="ฟ">'[28]SH-A'!$C$1:$G$600</definedName>
    <definedName name="ฟ1">#REF!</definedName>
    <definedName name="ฟภุ">'[25]ประมาณการประตูหน้าต่าง '!#REF!</definedName>
    <definedName name="ฟห">'[29]SH-F'!$C$1:$G$600</definedName>
    <definedName name="ฟๅ">#REF!</definedName>
    <definedName name="ภายใน" localSheetId="0">#REF!</definedName>
    <definedName name="ภายใน">#REF!</definedName>
    <definedName name="รวม" hidden="1">{#N/A,#N/A,TRUE,"Str.";#N/A,#N/A,TRUE,"Steel &amp; Roof";#N/A,#N/A,TRUE,"Arc.";#N/A,#N/A,TRUE,"Preliminary";#N/A,#N/A,TRUE,"Sum_Prelim"}</definedName>
    <definedName name="วววววววว">#REF!</definedName>
    <definedName name="ววววววววว">#REF!</definedName>
    <definedName name="ศาลปกครอง">#REF!</definedName>
    <definedName name="สร_ปโครงสร_าง">"$#REF!.$#REF!$#REF!:$#REF!$#REF!"</definedName>
    <definedName name="สรุปทั้งหมด">#REF!</definedName>
    <definedName name="สำเริง" hidden="1">{#N/A,#N/A,TRUE,"Str.";#N/A,#N/A,TRUE,"Steel &amp; Roof";#N/A,#N/A,TRUE,"Arc.";#N/A,#N/A,TRUE,"Preliminary";#N/A,#N/A,TRUE,"Sum_Prelim"}</definedName>
    <definedName name="อเ">#REF!</definedName>
  </definedNames>
  <calcPr calcId="191029"/>
</workbook>
</file>

<file path=xl/calcChain.xml><?xml version="1.0" encoding="utf-8"?>
<calcChain xmlns="http://schemas.openxmlformats.org/spreadsheetml/2006/main">
  <c r="C33" i="49" l="1"/>
  <c r="C32" i="49"/>
  <c r="C39" i="49" l="1"/>
  <c r="C165" i="49" s="1"/>
  <c r="C166" i="49"/>
  <c r="C159" i="49"/>
  <c r="C160" i="49"/>
  <c r="C35" i="49" l="1"/>
  <c r="H191" i="49" l="1"/>
  <c r="F191" i="49"/>
  <c r="I191" i="49" l="1"/>
  <c r="I19" i="49" s="1"/>
  <c r="C76" i="49" l="1"/>
  <c r="C70" i="49"/>
  <c r="C153" i="49"/>
  <c r="F144" i="49" l="1"/>
  <c r="H144" i="49"/>
  <c r="C81" i="49"/>
  <c r="C91" i="49"/>
  <c r="C72" i="49"/>
  <c r="C77" i="49"/>
  <c r="C79" i="49"/>
  <c r="C80" i="49"/>
  <c r="I144" i="49" l="1"/>
  <c r="I16" i="49" s="1"/>
  <c r="C82" i="49"/>
  <c r="C73" i="49"/>
  <c r="C74" i="49"/>
  <c r="B191" i="49" l="1"/>
  <c r="B16" i="49" l="1"/>
  <c r="H111" i="49" l="1"/>
  <c r="H15" i="49" s="1"/>
  <c r="F111" i="49"/>
  <c r="F15" i="49" s="1"/>
  <c r="H94" i="49" l="1"/>
  <c r="H14" i="49" s="1"/>
  <c r="F94" i="49"/>
  <c r="F14" i="49" s="1"/>
  <c r="H45" i="49"/>
  <c r="H12" i="49" s="1"/>
  <c r="H182" i="49"/>
  <c r="H18" i="49" s="1"/>
  <c r="F182" i="49"/>
  <c r="F18" i="49" s="1"/>
  <c r="F19" i="49"/>
  <c r="H157" i="49"/>
  <c r="H17" i="49" s="1"/>
  <c r="F157" i="49"/>
  <c r="F17" i="49" s="1"/>
  <c r="I111" i="49"/>
  <c r="I15" i="49" s="1"/>
  <c r="I94" i="49"/>
  <c r="I14" i="49" s="1"/>
  <c r="H19" i="49"/>
  <c r="I67" i="49" l="1"/>
  <c r="I13" i="49" s="1"/>
  <c r="H67" i="49"/>
  <c r="H13" i="49" s="1"/>
  <c r="F67" i="49"/>
  <c r="F13" i="49" s="1"/>
  <c r="I182" i="49"/>
  <c r="I18" i="49" s="1"/>
  <c r="F45" i="49"/>
  <c r="F12" i="49" s="1"/>
  <c r="I157" i="49"/>
  <c r="I17" i="49" s="1"/>
  <c r="I45" i="49" l="1"/>
  <c r="I12" i="49" s="1"/>
  <c r="A11" i="49" l="1"/>
  <c r="F16" i="49" l="1"/>
  <c r="F27" i="49" s="1"/>
  <c r="H16" i="49"/>
  <c r="H27" i="49" l="1"/>
  <c r="H192" i="49"/>
  <c r="F192" i="49"/>
  <c r="I27" i="49" l="1"/>
  <c r="I192" i="49"/>
</calcChain>
</file>

<file path=xl/sharedStrings.xml><?xml version="1.0" encoding="utf-8"?>
<sst xmlns="http://schemas.openxmlformats.org/spreadsheetml/2006/main" count="262" uniqueCount="153">
  <si>
    <t>หน่วย</t>
  </si>
  <si>
    <t>รวม</t>
  </si>
  <si>
    <t>งานพื้น</t>
  </si>
  <si>
    <t>รายการ</t>
  </si>
  <si>
    <t>งานฝ้าเพดาน</t>
  </si>
  <si>
    <t>งานผนัง</t>
  </si>
  <si>
    <t>ชุด</t>
  </si>
  <si>
    <t>หน่วยงานเจ้าของโครงการ : มหาวิทยาลัยราชภัฎอุดรธานี</t>
  </si>
  <si>
    <t>จำนวนเงิน</t>
  </si>
  <si>
    <t>หมายเหตุ</t>
  </si>
  <si>
    <t>ลำดับที่</t>
  </si>
  <si>
    <t>จำนวน</t>
  </si>
  <si>
    <t>ราคาวัสดุสิ่งของ</t>
  </si>
  <si>
    <t>ค่าแรง</t>
  </si>
  <si>
    <t>ค่าวัสดุและแรงงาน</t>
  </si>
  <si>
    <t>ราคาต่อหน่วย</t>
  </si>
  <si>
    <t xml:space="preserve">สรุปค่าก่อสร้างงานสถาปัตยกรรม </t>
  </si>
  <si>
    <t>สรุปราคางานสถาปัตยกรรม รวมทั้งสิ้น</t>
  </si>
  <si>
    <t>งานทาสี</t>
  </si>
  <si>
    <t>งานอื่นๆ</t>
  </si>
  <si>
    <t>1.2.1</t>
  </si>
  <si>
    <t>1.2.2</t>
  </si>
  <si>
    <t>1.2.3</t>
  </si>
  <si>
    <t>1.2.4</t>
  </si>
  <si>
    <t>1.2.5</t>
  </si>
  <si>
    <t>1.2.6</t>
  </si>
  <si>
    <t>1.2.7</t>
  </si>
  <si>
    <t>สถานที่ก่อสร้าง : มหาวิทยาลัยราชภัฎ สามพร้าว อุดรธานี  อ.เมือง จ.อุดรธานี 41000</t>
  </si>
  <si>
    <t>1.2.8</t>
  </si>
  <si>
    <t>งานบันได</t>
  </si>
  <si>
    <t>งานสุขภัณฑ์และอุปกรณ์ประกอบ</t>
  </si>
  <si>
    <t>ตร.ม.</t>
  </si>
  <si>
    <t>ม.</t>
  </si>
  <si>
    <t>รวมค่างานผนัง</t>
  </si>
  <si>
    <t>พื้น ค.ส.ล. เทปูนทรายปรับระดับขัดหยาบผสมน้ำยากันซึม</t>
  </si>
  <si>
    <t>*กันซึม</t>
  </si>
  <si>
    <t>รวมค่างานพื้น</t>
  </si>
  <si>
    <t>โถส้วม</t>
  </si>
  <si>
    <t>รวมกับสุขภัณฑ์</t>
  </si>
  <si>
    <t>สายฉีดชำระ</t>
  </si>
  <si>
    <t>สายฉีดชำระพร้อมที่แขวน พร้อมวาล์วในตัว</t>
  </si>
  <si>
    <t>อ่างล้างหน้า</t>
  </si>
  <si>
    <t>ชุดสะดืออ่างล้างหน้า</t>
  </si>
  <si>
    <t>ก๊อกอ่างล้างหน้า</t>
  </si>
  <si>
    <t>ชุดท่อน้ำทิ้งอ่างล้างหน้า</t>
  </si>
  <si>
    <t>ก๊อกล้างพื้น</t>
  </si>
  <si>
    <t>ก๊อกล้างพื้น ติดตั้งผนัง</t>
  </si>
  <si>
    <t>โถปัสสาวะชาย</t>
  </si>
  <si>
    <t>ตะแกรงระบายน้ำ</t>
  </si>
  <si>
    <t xml:space="preserve">ชุดรางระบายน้ำพร้อมตะแกรงสเตนเลส 100x1000 </t>
  </si>
  <si>
    <t>อุปกรณ์ประกอบ</t>
  </si>
  <si>
    <t>ราวทรงตัวสำหรับโถปัสสาวะ</t>
  </si>
  <si>
    <t>รวมค่างานสุขภัณฑ์</t>
  </si>
  <si>
    <t>รวมค่างานฝ้าเพดาน</t>
  </si>
  <si>
    <t>งานประตู หน้าต่าง</t>
  </si>
  <si>
    <t>งานประตูเหล็ก</t>
  </si>
  <si>
    <t>DS02</t>
  </si>
  <si>
    <t>DS03</t>
  </si>
  <si>
    <t>DS04</t>
  </si>
  <si>
    <t>งานประตูไม้ / เทียบเท่า</t>
  </si>
  <si>
    <t>งานชุดประตูห้องน้ำสำเร็จรูป (รวมอุปกรณ์ประกอบครบชุด)</t>
  </si>
  <si>
    <t>DP01</t>
  </si>
  <si>
    <t>DP03</t>
  </si>
  <si>
    <t>DP04</t>
  </si>
  <si>
    <t>งานประตูอลูมิเนียม (รวมอุปกรณ์ประกอบครบชุด)</t>
  </si>
  <si>
    <t>DA01</t>
  </si>
  <si>
    <t>DA03</t>
  </si>
  <si>
    <t>DA04</t>
  </si>
  <si>
    <t>DA05</t>
  </si>
  <si>
    <t>รายการหน้าต่าง</t>
  </si>
  <si>
    <t>W01</t>
  </si>
  <si>
    <t>W02</t>
  </si>
  <si>
    <t>รายการอุปกรณ์ประกอบประตูหน้าต่าง (Hardware Set)</t>
  </si>
  <si>
    <t>เหมา/ชุด</t>
  </si>
  <si>
    <t>รวมค่างานประตู หน้าต่าง</t>
  </si>
  <si>
    <t>ST-01</t>
  </si>
  <si>
    <t>ST-02</t>
  </si>
  <si>
    <t>รวมค่างานบันได</t>
  </si>
  <si>
    <t>สีอะคริลิคภายนอก ชนิดกึ่งเงา</t>
  </si>
  <si>
    <t>สีอะคริลิคภายใน ชนิดกึ่งเงา</t>
  </si>
  <si>
    <t>สีฝ้าเพดาน ชนิดด้าน</t>
  </si>
  <si>
    <t>สีทาเหล็ก ชนิดกึ่งเงา</t>
  </si>
  <si>
    <t>สีรองพื้นงานเหล็ก</t>
  </si>
  <si>
    <t>สีรองพื้นงานปูนใหม่</t>
  </si>
  <si>
    <t>สีรองพื้นงานปูนเก่า</t>
  </si>
  <si>
    <t>รวมค่างานทาสี</t>
  </si>
  <si>
    <t xml:space="preserve">งานสถาปัตยกรรม </t>
  </si>
  <si>
    <t>งานสถาปัตยกรรม</t>
  </si>
  <si>
    <t>รวมค่าทำสี</t>
  </si>
  <si>
    <t>DP02</t>
  </si>
  <si>
    <t>โถปัสสาวะชายแบบแขวนพร้อมฟลัชวาล์วพร้อมชุดระบายน้ำ</t>
  </si>
  <si>
    <t>ตะแกรงระบายน้ำชนิดดักกลิ่น</t>
  </si>
  <si>
    <t>อ่างล้างหน้าชนิดแขวนผนัง</t>
  </si>
  <si>
    <t>ก๊อกอ่างล้างหน้าติดตั้งบนอ่าง</t>
  </si>
  <si>
    <t>รวมค่าแรง</t>
  </si>
  <si>
    <t>โครงการก่อสร้างอุทยานวิทยาศาสตร์ มหาวิทยาลัยราชภัฏอุดรธานี</t>
  </si>
  <si>
    <t>รายการประมาณราคาค่าก่อสร้างงานสถาปัตยกรรม    ( ปร.4 )</t>
  </si>
  <si>
    <t>งานเบ็ดเตล็ด</t>
  </si>
  <si>
    <t xml:space="preserve">ผนังก่ออิฐมวลเบา 70x200x600 / G2 </t>
  </si>
  <si>
    <t>เซี้ยม PVC สำเร็จรูป</t>
  </si>
  <si>
    <t>อุปกรณ์ประกอบงานผนัง</t>
  </si>
  <si>
    <t>ฝ้าเพดานแต่งท้องพื้นเรียบ/ทาสี</t>
  </si>
  <si>
    <t>LW</t>
  </si>
  <si>
    <t>GY</t>
  </si>
  <si>
    <t>ผนังยิปซั่มบอร์ด 6+6/100/ โครงคร่าวโลหะ ฉาบรอยต่อเรียบ / ทาสี</t>
  </si>
  <si>
    <t>FC</t>
  </si>
  <si>
    <t>ผนังไฟเบอร์ซีเมนต์ 8+8/100/โครงคร่าวโลหะ ฉาบรอยต่อเรียบ / ทาสี กรณีใช้ภายนอกให้เว้นร่องยาวแนว PU</t>
  </si>
  <si>
    <t>งานผิวสำเร็จผนัง</t>
  </si>
  <si>
    <t>ผนังไฟเบอร์ซีเมนต์ 8/100/โครงคร่าวโลหะ / ทาสี กรณีใช้ภายนอกให้เว้นร่องยาวแนว PU</t>
  </si>
  <si>
    <t>CEM</t>
  </si>
  <si>
    <t>ผนังซีเมนต์บอร์ด 10/100/โครงคร่าวโลหะ/เว้นร่องยาวแนว PU/ทาสี</t>
  </si>
  <si>
    <t>ฝ้าเพดานยิปซั่ม 9 มม.กันความร้อน / โครงคร่าวโลหะ / ฉาบเรียบ/ทาสี</t>
  </si>
  <si>
    <t>DS01</t>
  </si>
  <si>
    <t>DW01</t>
  </si>
  <si>
    <t>DW02</t>
  </si>
  <si>
    <t>DA02</t>
  </si>
  <si>
    <t>ST-HW-01-SW</t>
  </si>
  <si>
    <t>ST-HW-01-SW-2P</t>
  </si>
  <si>
    <t>WD-HW-1-SW</t>
  </si>
  <si>
    <t>WD-HW-1-SW-2P</t>
  </si>
  <si>
    <t>PD-HW-1-SW</t>
  </si>
  <si>
    <t>PD-HW-01-SL</t>
  </si>
  <si>
    <t>ลูกนอนไม้ยางพาราประสานทำผิวกึ่งเงา</t>
  </si>
  <si>
    <t>พื้นคสล.ขัดมัน / เคลือบผิวเงา</t>
  </si>
  <si>
    <t>พื้น คสล.เทปูนทรายปรับระดับ ทำกันซึม</t>
  </si>
  <si>
    <t>RM-01</t>
  </si>
  <si>
    <t>ST-03</t>
  </si>
  <si>
    <t>พื้น คสล.เทปูนทรายปรับระดับ เซาะร่องตามแบบ ทำกันซึม</t>
  </si>
  <si>
    <t>กระจกเงา 5 มม. เรียบสำเร็จรูป ขนาด 600x900 กรอบอลูมิเนียม</t>
  </si>
  <si>
    <t>เสาเอ็น / คานทับหลัง หล่อในที่</t>
  </si>
  <si>
    <t>พื้น ค.ส.ล. ขัดมันโครงสร้าง/เคลือบเงา</t>
  </si>
  <si>
    <t>สายน้ำดีสเตนเลส 18 นิ้ว</t>
  </si>
  <si>
    <t>ชุดสต๊อปวาล์วก็อกอ่างล้างหน้า</t>
  </si>
  <si>
    <t>ชุดสต๊อปวาล์ว ก็อกอ่างล้างหน้า</t>
  </si>
  <si>
    <t>โถส้วมนั่งราบท่อลงพื้นชนิดฟลัชวาล์วพร้อมฟลัชวาล์และอุปกรณ์ครบชุด</t>
  </si>
  <si>
    <t>ผนังยิปซั่มบอร์ด 10+10/100/ โครงคร่าวโลหะ ฉาบรอยต่อเรียบ / ทาสี</t>
  </si>
  <si>
    <t>บันไดวนเหล็กสำเร็จรูปพร้อมทำสีกึ่งเงา (โทนสีระบุภายหลัง)</t>
  </si>
  <si>
    <t xml:space="preserve">ระแนงไม้เทียม 71x24@75 หรือเทียบเท่า / โครงคร่าวโลหะทำสี </t>
  </si>
  <si>
    <t>ผนังยิปซั่มบอร์ด 10/100/ โครงคร่าวโลหะ ฉาบรอยต่อเรียบ / ทาสี</t>
  </si>
  <si>
    <t>ฝ้าเพดานชิงเกิ้ล/ไม้OSB10/โครงคร่าวโลหะ/พร้อมงาน Flashing กันน้ำ</t>
  </si>
  <si>
    <t>ราวกันตกท่อเหล็กดำ D1" ดัดโค้งตามแบบ พร้อมฐานยึดสำเร็จรูป / พ่นสี</t>
  </si>
  <si>
    <t>งาน Facade</t>
  </si>
  <si>
    <t>บัวเซาะร่อง PVC 20 U สีดำ</t>
  </si>
  <si>
    <t>กันซึมอะคริลิคชนิดทา</t>
  </si>
  <si>
    <t>บันไดลิงสเตนเลสเงา D1 นิ้วหนาไม่ต่ำกว่า 1 มม. ติดตั้งตามแบบ</t>
  </si>
  <si>
    <t>สี Epoxy สำหรับงานถังน้ำดื่ม</t>
  </si>
  <si>
    <t>.</t>
  </si>
  <si>
    <t>ผนังฉาบปูนเรียบ ภายใน-ภาบนอก /ทาสี</t>
  </si>
  <si>
    <t>สีกันสนิม</t>
  </si>
  <si>
    <t xml:space="preserve">คำนวณราคากลางเมื่อวันที่   29  พฤษภาคม   พ.ศ.  2564      </t>
  </si>
  <si>
    <t>หลังคาปูชิงเกิ้ล/แผ่นยางกันน้ำ/ไม้OSB10/โครงคร่าวโลหะ/พร้อมงาน Flashing กันน้ำ / อุปกรณ์ประกอบงานหลังคาครบชุด</t>
  </si>
  <si>
    <t>รวมงานฉาบ</t>
  </si>
  <si>
    <t>WW01+ WW02  ( Window Wall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</si>
</sst>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5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฿&quot;#,##0;\-&quot;฿&quot;#,##0"/>
    <numFmt numFmtId="165" formatCode="_-&quot;฿&quot;* #,##0_-;\-&quot;฿&quot;* #,##0_-;_-&quot;฿&quot;* &quot;-&quot;_-;_-@_-"/>
    <numFmt numFmtId="166" formatCode="_-* #,##0_-;\-* #,##0_-;_-* &quot;-&quot;_-;_-@_-"/>
    <numFmt numFmtId="167" formatCode="_-&quot;฿&quot;* #,##0.00_-;\-&quot;฿&quot;* #,##0.00_-;_-&quot;฿&quot;* &quot;-&quot;??_-;_-@_-"/>
    <numFmt numFmtId="168" formatCode="_-* #,##0.00_-;\-* #,##0.00_-;_-* &quot;-&quot;??_-;_-@_-"/>
    <numFmt numFmtId="169" formatCode="\t&quot;฿&quot;#,##0_);\(\t&quot;฿&quot;#,##0\)"/>
    <numFmt numFmtId="170" formatCode="\t&quot;฿&quot;#,##0.00_);[Red]\(\t&quot;฿&quot;#,##0.00\)"/>
    <numFmt numFmtId="171" formatCode="#,##0.0"/>
    <numFmt numFmtId="172" formatCode="0.0"/>
    <numFmt numFmtId="173" formatCode="_(* #,##0_);_(* \(#,##0\);_(* &quot;-&quot;??_);_(@_)"/>
    <numFmt numFmtId="174" formatCode="General_)"/>
    <numFmt numFmtId="175" formatCode="&quot;\&quot;#,##0;[Red]&quot;\&quot;\-#,##0"/>
    <numFmt numFmtId="176" formatCode="_ * #,##0.00_ ;_ * \-#,##0.00_ ;_ * &quot;-&quot;??_ ;_ @_ "/>
    <numFmt numFmtId="177" formatCode="_ * #,##0_ ;_ * \-#,##0_ ;_ * &quot;-&quot;_ ;_ @_ "/>
    <numFmt numFmtId="178" formatCode="&quot;฿&quot;\t#,##0_);\(&quot;฿&quot;\t#,##0\)"/>
    <numFmt numFmtId="179" formatCode="\t0.00E+00"/>
    <numFmt numFmtId="180" formatCode="0_)"/>
    <numFmt numFmtId="181" formatCode="#,##0.00&quot; $&quot;;\-#,##0.00&quot; $&quot;"/>
    <numFmt numFmtId="182" formatCode="#,##0.0_);\(#,##0.0\)"/>
    <numFmt numFmtId="183" formatCode="#,##0.00&quot; $&quot;;[Red]\-#,##0.00&quot; $&quot;"/>
    <numFmt numFmtId="184" formatCode="d\.m\.yy"/>
    <numFmt numFmtId="185" formatCode="d\.mmm\.yy"/>
    <numFmt numFmtId="186" formatCode="d\.mmm"/>
    <numFmt numFmtId="187" formatCode="\ว\ว\/\ด\ด\/\ป\ป"/>
    <numFmt numFmtId="188" formatCode="0.0&quot;  &quot;"/>
    <numFmt numFmtId="189" formatCode="mmm\.yy"/>
    <numFmt numFmtId="190" formatCode="0&quot;  &quot;"/>
    <numFmt numFmtId="191" formatCode="#,##0.0;[Blue]\(\-#,##0.0\);\ &quot; &quot;"/>
    <numFmt numFmtId="192" formatCode="&quot;£&quot;#,##0;[Red]\-&quot;£&quot;#,##0"/>
    <numFmt numFmtId="193" formatCode="&quot;£&quot;#,##0;\-&quot;£&quot;#,##0"/>
    <numFmt numFmtId="194" formatCode="#,##0%;[Blue]\(\-#,##0%\);\ &quot; &quot;"/>
    <numFmt numFmtId="195" formatCode="#,##0\ \ต\ร.\ม.;[Blue]\(\-#,##0\ \ต\ร.\ม.\);\ &quot; &quot;"/>
    <numFmt numFmtId="196" formatCode="#,##0.00\ &quot;F&quot;;\-#,##0.00\ &quot;F&quot;"/>
    <numFmt numFmtId="197" formatCode="_(* #,##0.0_);_(* \(#,##0.0\);_(* &quot;-&quot;??_);_(@_)"/>
    <numFmt numFmtId="198" formatCode="\ @"/>
    <numFmt numFmtId="199" formatCode="[$-409]dd\ mmmm\,\ yyyy"/>
    <numFmt numFmtId="200" formatCode="0.0%"/>
    <numFmt numFmtId="201" formatCode="h\.mm"/>
    <numFmt numFmtId="202" formatCode="#,##0;\(#,##0\)"/>
    <numFmt numFmtId="203" formatCode="\t#,##0_);[Red]\(\t#,##0\)"/>
    <numFmt numFmtId="204" formatCode="0.00_)"/>
    <numFmt numFmtId="205" formatCode="dd\-mmm\-yy_)"/>
    <numFmt numFmtId="206" formatCode="\$#,##0.00;\(\$#,##0.00\)"/>
    <numFmt numFmtId="207" formatCode="\$#,##0;\(\$#,##0\)"/>
    <numFmt numFmtId="208" formatCode="_-[$€]* #,##0.00_-;\-[$€]* #,##0.00_-;_-[$€]* &quot;-&quot;??_-;_-@_-"/>
    <numFmt numFmtId="209" formatCode="#,##0.00\ ;&quot; (&quot;#,##0.00\);&quot; -&quot;#\ ;@\ "/>
    <numFmt numFmtId="210" formatCode="#,##0.00&quot; &quot;;&quot; (&quot;#,##0.00&quot;)&quot;;&quot; -&quot;#&quot; &quot;;@&quot; &quot;"/>
    <numFmt numFmtId="211" formatCode="#,##0\ &quot;F&quot;;[Red]\-#,##0\ &quot;F&quot;"/>
    <numFmt numFmtId="212" formatCode="&quot;ฃค&quot;#,##0;&quot;ฃค&quot;\-#,##0"/>
    <numFmt numFmtId="213" formatCode="[$$-409]#,##0.00;[Red]&quot;-&quot;[$$-409]#,##0.00"/>
    <numFmt numFmtId="214" formatCode="[$$-409]#,##0.00;[Red]\-[$$-409]#,##0.00"/>
    <numFmt numFmtId="215" formatCode="&quot;฿&quot;#,##0_);\(&quot;฿&quot;#,##0\)"/>
    <numFmt numFmtId="216" formatCode="d\.m\.yy\ h:mm"/>
    <numFmt numFmtId="217" formatCode="_-* #,##0.00\ &quot;F&quot;_-;\-* #,##0.00\ &quot;F&quot;_-;_-* &quot;-&quot;??\ &quot;F&quot;_-;_-@_-"/>
    <numFmt numFmtId="218" formatCode="0.00&quot;  &quot;"/>
    <numFmt numFmtId="219" formatCode="#,##0.00\ ;\-#,##0.00\ ;&quot; -&quot;#\ ;@\ "/>
    <numFmt numFmtId="220" formatCode="_-* #,##0.00_-;\-* #,##0.00_-;_-* &quot;-&quot;_-;_-@_-"/>
    <numFmt numFmtId="221" formatCode="\ว\ \ด\ด\ด\ด\ &quot;ค.ศ.&quot;\ \ค\ค\ค\ค"/>
    <numFmt numFmtId="222" formatCode="&quot;วันที่&quot;\ \ว\ \ด\ด\ด\ด\ \ป\ป\ป\ป"/>
    <numFmt numFmtId="223" formatCode="0.000%"/>
  </numFmts>
  <fonts count="157">
    <font>
      <sz val="16"/>
      <color theme="1"/>
      <name val="AngsanaUPC"/>
      <family val="2"/>
      <charset val="222"/>
    </font>
    <font>
      <sz val="16"/>
      <color indexed="8"/>
      <name val="AngsanaUPC"/>
      <family val="2"/>
      <charset val="222"/>
    </font>
    <font>
      <sz val="14"/>
      <name val="Cordia New"/>
      <family val="2"/>
    </font>
    <font>
      <sz val="14"/>
      <name val="AngsanaUPC"/>
      <family val="1"/>
    </font>
    <font>
      <sz val="14"/>
      <name val="Angsana New"/>
      <family val="1"/>
    </font>
    <font>
      <sz val="10"/>
      <name val="Arial"/>
      <family val="2"/>
    </font>
    <font>
      <sz val="16"/>
      <name val="AngsanaUPC"/>
      <family val="1"/>
      <charset val="222"/>
    </font>
    <font>
      <sz val="11"/>
      <color indexed="8"/>
      <name val="Tahoma"/>
      <family val="2"/>
      <charset val="222"/>
    </font>
    <font>
      <b/>
      <sz val="10"/>
      <name val="Arial"/>
      <family val="2"/>
    </font>
    <font>
      <sz val="14"/>
      <name val="CordiaUPC"/>
      <family val="2"/>
    </font>
    <font>
      <sz val="14"/>
      <name val="AngsanaUPC"/>
      <family val="1"/>
      <charset val="222"/>
    </font>
    <font>
      <sz val="11"/>
      <color indexed="8"/>
      <name val="Calibri"/>
      <family val="2"/>
      <charset val="222"/>
    </font>
    <font>
      <sz val="14"/>
      <name val="SV Rojchana"/>
    </font>
    <font>
      <sz val="11"/>
      <name val="?? ?????"/>
      <family val="3"/>
      <charset val="255"/>
    </font>
    <font>
      <sz val="10"/>
      <name val="Helv"/>
      <family val="2"/>
    </font>
    <font>
      <sz val="16"/>
      <name val="DilleniaUPC"/>
      <family val="1"/>
    </font>
    <font>
      <sz val="11"/>
      <name val="??"/>
      <family val="1"/>
    </font>
    <font>
      <sz val="12"/>
      <name val="Helv"/>
      <family val="2"/>
    </font>
    <font>
      <sz val="12"/>
      <name val="Times New Roman"/>
      <family val="1"/>
    </font>
    <font>
      <b/>
      <sz val="11"/>
      <name val="Book Antiqua"/>
      <family val="1"/>
    </font>
    <font>
      <sz val="10"/>
      <name val="MS Sans Serif"/>
      <family val="2"/>
      <charset val="222"/>
    </font>
    <font>
      <sz val="12"/>
      <name val="Helv"/>
      <family val="2"/>
      <charset val="222"/>
    </font>
    <font>
      <sz val="11"/>
      <color indexed="8"/>
      <name val="맑은 고딕"/>
      <family val="3"/>
      <charset val="129"/>
    </font>
    <font>
      <sz val="8"/>
      <name val="Helv"/>
      <family val="2"/>
    </font>
    <font>
      <sz val="8"/>
      <name val="Helv"/>
      <family val="2"/>
      <charset val="222"/>
    </font>
    <font>
      <sz val="11"/>
      <color indexed="9"/>
      <name val="Calibri"/>
      <family val="2"/>
      <charset val="222"/>
    </font>
    <font>
      <sz val="11"/>
      <color indexed="9"/>
      <name val="맑은 고딕"/>
      <family val="3"/>
      <charset val="129"/>
    </font>
    <font>
      <b/>
      <sz val="14"/>
      <name val="Angsana New"/>
      <family val="1"/>
      <charset val="222"/>
    </font>
    <font>
      <b/>
      <i/>
      <sz val="24"/>
      <color indexed="49"/>
      <name val="Arial Narrow"/>
      <family val="2"/>
    </font>
    <font>
      <sz val="11"/>
      <color indexed="20"/>
      <name val="Calibri"/>
      <family val="2"/>
      <charset val="222"/>
    </font>
    <font>
      <sz val="12"/>
      <name val="Tms Rmn"/>
    </font>
    <font>
      <b/>
      <sz val="8"/>
      <name val="Tms Rmn"/>
    </font>
    <font>
      <b/>
      <sz val="8"/>
      <name val="Tms Rmn"/>
      <charset val="222"/>
    </font>
    <font>
      <b/>
      <sz val="9"/>
      <name val="Arial"/>
      <family val="2"/>
    </font>
    <font>
      <sz val="9"/>
      <name val="Arial"/>
      <family val="2"/>
    </font>
    <font>
      <sz val="12"/>
      <name val="Arial"/>
      <family val="2"/>
      <charset val="222"/>
    </font>
    <font>
      <sz val="12"/>
      <name val="????"/>
      <charset val="136"/>
    </font>
    <font>
      <b/>
      <sz val="11"/>
      <color indexed="10"/>
      <name val="Calibri"/>
      <family val="2"/>
      <charset val="222"/>
    </font>
    <font>
      <b/>
      <sz val="10"/>
      <name val="Helv"/>
      <family val="2"/>
    </font>
    <font>
      <b/>
      <sz val="10"/>
      <name val="Helv"/>
      <family val="2"/>
      <charset val="222"/>
    </font>
    <font>
      <b/>
      <sz val="11"/>
      <color indexed="9"/>
      <name val="Calibri"/>
      <family val="2"/>
      <charset val="222"/>
    </font>
    <font>
      <b/>
      <sz val="10"/>
      <name val="Arial Narrow"/>
      <family val="2"/>
      <charset val="222"/>
    </font>
    <font>
      <sz val="15"/>
      <name val="Cordia New"/>
      <family val="2"/>
    </font>
    <font>
      <sz val="8"/>
      <name val="Arial"/>
      <family val="2"/>
    </font>
    <font>
      <sz val="10"/>
      <name val="Times New Roman"/>
      <family val="1"/>
    </font>
    <font>
      <sz val="10"/>
      <name val="Arial"/>
      <family val="2"/>
      <charset val="222"/>
    </font>
    <font>
      <sz val="12"/>
      <name val="Tahoma"/>
      <family val="2"/>
    </font>
    <font>
      <sz val="14"/>
      <name val="CordiaUPC"/>
      <family val="2"/>
      <charset val="222"/>
    </font>
    <font>
      <sz val="10"/>
      <name val="Arial Narrow"/>
      <family val="2"/>
      <charset val="222"/>
    </font>
    <font>
      <sz val="11"/>
      <color indexed="8"/>
      <name val="Calibri"/>
      <family val="2"/>
    </font>
    <font>
      <sz val="11"/>
      <color indexed="8"/>
      <name val="Tahoma"/>
      <family val="2"/>
    </font>
    <font>
      <sz val="10"/>
      <name val="Times New Roman"/>
      <family val="1"/>
      <charset val="222"/>
    </font>
    <font>
      <sz val="16"/>
      <name val="DilleniaUPC"/>
      <family val="1"/>
      <charset val="222"/>
    </font>
    <font>
      <sz val="12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  <charset val="222"/>
    </font>
    <font>
      <b/>
      <sz val="14"/>
      <name val="DilleniaUPC"/>
      <family val="1"/>
      <charset val="222"/>
    </font>
    <font>
      <sz val="14"/>
      <color indexed="8"/>
      <name val="Arial Narrow"/>
      <family val="2"/>
    </font>
    <font>
      <i/>
      <sz val="11"/>
      <color indexed="23"/>
      <name val="Calibri"/>
      <family val="2"/>
      <charset val="222"/>
    </font>
    <font>
      <sz val="11"/>
      <color indexed="17"/>
      <name val="Calibri"/>
      <family val="2"/>
      <charset val="222"/>
    </font>
    <font>
      <b/>
      <sz val="12"/>
      <name val="Helv"/>
      <family val="2"/>
    </font>
    <font>
      <b/>
      <sz val="12"/>
      <name val="Helv"/>
      <family val="2"/>
      <charset val="222"/>
    </font>
    <font>
      <b/>
      <sz val="12"/>
      <name val="Arial"/>
      <family val="2"/>
    </font>
    <font>
      <b/>
      <i/>
      <sz val="16"/>
      <color indexed="8"/>
      <name val="Arial"/>
      <family val="2"/>
    </font>
    <font>
      <b/>
      <sz val="15"/>
      <color indexed="62"/>
      <name val="Calibri"/>
      <family val="2"/>
      <charset val="222"/>
    </font>
    <font>
      <b/>
      <sz val="13"/>
      <color indexed="62"/>
      <name val="Calibri"/>
      <family val="2"/>
      <charset val="222"/>
    </font>
    <font>
      <b/>
      <sz val="11"/>
      <color indexed="62"/>
      <name val="Calibri"/>
      <family val="2"/>
      <charset val="222"/>
    </font>
    <font>
      <b/>
      <sz val="18"/>
      <name val="Arial"/>
      <family val="2"/>
    </font>
    <font>
      <b/>
      <sz val="18"/>
      <name val="Arial"/>
      <family val="2"/>
      <charset val="222"/>
    </font>
    <font>
      <b/>
      <i/>
      <sz val="16"/>
      <color indexed="8"/>
      <name val="Arial"/>
      <family val="2"/>
      <charset val="222"/>
    </font>
    <font>
      <b/>
      <sz val="12"/>
      <name val="Arial"/>
      <family val="2"/>
      <charset val="222"/>
    </font>
    <font>
      <u/>
      <sz val="14"/>
      <color indexed="12"/>
      <name val="Cordia New"/>
      <family val="2"/>
    </font>
    <font>
      <u/>
      <sz val="10"/>
      <color indexed="36"/>
      <name val="Arial"/>
      <family val="2"/>
    </font>
    <font>
      <sz val="11"/>
      <color indexed="62"/>
      <name val="Calibri"/>
      <family val="2"/>
      <charset val="222"/>
    </font>
    <font>
      <b/>
      <sz val="14"/>
      <name val="Helv"/>
      <family val="2"/>
    </font>
    <font>
      <sz val="8"/>
      <name val="Tms Rmn"/>
    </font>
    <font>
      <sz val="8"/>
      <name val="Tms Rmn"/>
      <charset val="222"/>
    </font>
    <font>
      <sz val="11"/>
      <color indexed="10"/>
      <name val="Calibri"/>
      <family val="2"/>
      <charset val="222"/>
    </font>
    <font>
      <b/>
      <sz val="11"/>
      <name val="Helv"/>
      <family val="2"/>
    </font>
    <font>
      <b/>
      <sz val="11"/>
      <name val="Helv"/>
      <family val="2"/>
      <charset val="222"/>
    </font>
    <font>
      <sz val="11"/>
      <color indexed="19"/>
      <name val="Calibri"/>
      <family val="2"/>
      <charset val="222"/>
    </font>
    <font>
      <sz val="11"/>
      <name val="CG Times (WN)"/>
    </font>
    <font>
      <sz val="7"/>
      <name val="Small Fonts"/>
      <family val="2"/>
    </font>
    <font>
      <sz val="7"/>
      <name val="Small Fonts"/>
      <family val="2"/>
      <charset val="222"/>
    </font>
    <font>
      <b/>
      <i/>
      <sz val="16"/>
      <name val="Helv"/>
    </font>
    <font>
      <sz val="15"/>
      <name val="EucrosiaUPC"/>
      <family val="1"/>
      <charset val="222"/>
    </font>
    <font>
      <b/>
      <sz val="12"/>
      <name val="Tms Rmn"/>
      <family val="1"/>
    </font>
    <font>
      <sz val="11"/>
      <color indexed="8"/>
      <name val="Helvetica Neue"/>
    </font>
    <font>
      <sz val="10"/>
      <name val="Courier"/>
      <family val="3"/>
    </font>
    <font>
      <sz val="12"/>
      <name val="CordiaUPC"/>
      <family val="1"/>
      <charset val="222"/>
    </font>
    <font>
      <sz val="16"/>
      <name val="EucrosiaUPC"/>
      <family val="1"/>
      <charset val="222"/>
    </font>
    <font>
      <b/>
      <sz val="11"/>
      <color indexed="63"/>
      <name val="Calibri"/>
      <family val="2"/>
      <charset val="222"/>
    </font>
    <font>
      <sz val="14"/>
      <name val="Cordia New"/>
      <family val="3"/>
    </font>
    <font>
      <sz val="10"/>
      <name val="MS Sans Serif"/>
      <family val="2"/>
    </font>
    <font>
      <b/>
      <i/>
      <sz val="18"/>
      <color indexed="28"/>
      <name val="AngsanaUPC"/>
      <family val="1"/>
    </font>
    <font>
      <b/>
      <i/>
      <u/>
      <sz val="11"/>
      <color indexed="8"/>
      <name val="Arial"/>
      <family val="2"/>
    </font>
    <font>
      <b/>
      <i/>
      <u/>
      <sz val="11"/>
      <color indexed="8"/>
      <name val="Arial"/>
      <family val="2"/>
      <charset val="222"/>
    </font>
    <font>
      <b/>
      <sz val="11"/>
      <name val="Times New Roman"/>
      <family val="1"/>
    </font>
    <font>
      <sz val="24"/>
      <color indexed="13"/>
      <name val="Helv"/>
      <family val="2"/>
    </font>
    <font>
      <i/>
      <sz val="28"/>
      <name val="JasmineUPC"/>
      <family val="1"/>
    </font>
    <font>
      <b/>
      <sz val="18"/>
      <color indexed="62"/>
      <name val="Cambria"/>
      <family val="2"/>
      <charset val="222"/>
    </font>
    <font>
      <b/>
      <i/>
      <sz val="14"/>
      <name val="Times New Roman"/>
      <family val="1"/>
    </font>
    <font>
      <sz val="12"/>
      <name val="AngsanaUPC"/>
      <family val="1"/>
    </font>
    <font>
      <b/>
      <sz val="11"/>
      <color indexed="8"/>
      <name val="Calibri"/>
      <family val="2"/>
      <charset val="222"/>
    </font>
    <font>
      <sz val="14"/>
      <name val="lr –พ’ฉ"/>
      <family val="2"/>
    </font>
    <font>
      <sz val="14"/>
      <name val="lr –พ’ฉ"/>
      <charset val="128"/>
    </font>
    <font>
      <sz val="12"/>
      <name val="FreesiaUPC"/>
      <family val="2"/>
      <charset val="222"/>
    </font>
    <font>
      <sz val="14"/>
      <color indexed="8"/>
      <name val="EucrosiaUPC"/>
      <family val="2"/>
      <charset val="222"/>
    </font>
    <font>
      <u/>
      <sz val="14"/>
      <color indexed="36"/>
      <name val="Cordia New"/>
      <family val="2"/>
    </font>
    <font>
      <sz val="12"/>
      <name val="นูลมรผ"/>
      <charset val="222"/>
    </font>
    <font>
      <sz val="14"/>
      <name val="AngsanaUPC"/>
      <family val="1"/>
      <charset val="128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2"/>
      <name val="바탕체"/>
      <family val="1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돋움체"/>
      <family val="3"/>
      <charset val="129"/>
    </font>
    <font>
      <sz val="12"/>
      <name val="新細明體"/>
      <family val="1"/>
      <charset val="136"/>
    </font>
    <font>
      <sz val="14"/>
      <name val="ＭＳ 明朝"/>
      <family val="1"/>
      <charset val="128"/>
    </font>
    <font>
      <sz val="12"/>
      <name val="Cordia New"/>
      <family val="2"/>
    </font>
    <font>
      <sz val="11"/>
      <name val="ＭＳ Ｐゴシック"/>
      <family val="2"/>
      <charset val="128"/>
    </font>
    <font>
      <sz val="16"/>
      <color indexed="8"/>
      <name val="AngsanaUPC"/>
      <family val="2"/>
      <charset val="222"/>
    </font>
    <font>
      <sz val="9"/>
      <color indexed="8"/>
      <name val="Arial Unicode MS"/>
      <family val="2"/>
      <charset val="222"/>
    </font>
    <font>
      <sz val="14"/>
      <color indexed="8"/>
      <name val="TH SarabunPSK"/>
      <family val="2"/>
      <charset val="222"/>
    </font>
    <font>
      <sz val="11"/>
      <color indexed="8"/>
      <name val="Tahoma"/>
      <family val="2"/>
    </font>
    <font>
      <sz val="11"/>
      <color indexed="8"/>
      <name val="Tahoma"/>
      <family val="2"/>
      <charset val="222"/>
    </font>
    <font>
      <sz val="10"/>
      <name val="Arial"/>
      <family val="2"/>
    </font>
    <font>
      <b/>
      <sz val="11"/>
      <color rgb="FFFA7D00"/>
      <name val="Calibri"/>
      <family val="2"/>
      <charset val="222"/>
      <scheme val="minor"/>
    </font>
    <font>
      <sz val="14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Tahoma"/>
      <family val="2"/>
      <charset val="222"/>
    </font>
    <font>
      <sz val="11"/>
      <color theme="1"/>
      <name val="Calibri"/>
      <family val="2"/>
      <charset val="22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6"/>
      <color theme="1"/>
      <name val="AngsanaUPC"/>
      <family val="2"/>
      <charset val="22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b/>
      <u/>
      <sz val="14"/>
      <color rgb="FF000000"/>
      <name val="TH SarabunPSK"/>
      <family val="2"/>
    </font>
    <font>
      <sz val="14"/>
      <color theme="1"/>
      <name val="TH SarabunPSK"/>
      <family val="2"/>
    </font>
    <font>
      <b/>
      <sz val="18"/>
      <name val="TH SarabunPSK"/>
      <family val="2"/>
    </font>
    <font>
      <u/>
      <sz val="14"/>
      <color rgb="FF000000"/>
      <name val="TH SarabunPSK"/>
      <family val="2"/>
    </font>
    <font>
      <sz val="8"/>
      <name val="AngsanaUPC"/>
      <family val="2"/>
      <charset val="222"/>
    </font>
    <font>
      <u/>
      <sz val="14"/>
      <name val="TH SarabunPSK"/>
      <family val="2"/>
    </font>
  </fonts>
  <fills count="3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gray125">
        <fgColor indexed="8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13"/>
      </patternFill>
    </fill>
    <fill>
      <patternFill patternType="solid">
        <fgColor indexed="1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17">
    <xf numFmtId="0" fontId="0" fillId="0" borderId="0"/>
    <xf numFmtId="0" fontId="12" fillId="0" borderId="0">
      <alignment vertical="center"/>
    </xf>
    <xf numFmtId="174" fontId="3" fillId="0" borderId="0" applyFont="0" applyFill="0" applyBorder="0" applyAlignment="0" applyProtection="0"/>
    <xf numFmtId="175" fontId="13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3" fillId="0" borderId="1"/>
    <xf numFmtId="0" fontId="10" fillId="0" borderId="1"/>
    <xf numFmtId="177" fontId="5" fillId="0" borderId="0" applyFont="0" applyFill="0" applyBorder="0" applyAlignment="0" applyProtection="0"/>
    <xf numFmtId="4" fontId="14" fillId="0" borderId="0" applyFont="0" applyFill="0" applyBorder="0" applyAlignment="0" applyProtection="0"/>
    <xf numFmtId="178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7" fontId="5" fillId="0" borderId="0" applyFont="0" applyFill="0" applyBorder="0" applyAlignment="0" applyProtection="0"/>
    <xf numFmtId="38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0" fontId="16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2" borderId="0"/>
    <xf numFmtId="0" fontId="18" fillId="0" borderId="0"/>
    <xf numFmtId="0" fontId="18" fillId="0" borderId="0"/>
    <xf numFmtId="0" fontId="19" fillId="0" borderId="0">
      <alignment horizontal="centerContinuous"/>
    </xf>
    <xf numFmtId="0" fontId="20" fillId="0" borderId="0" applyFont="0" applyBorder="0" applyAlignment="0"/>
    <xf numFmtId="0" fontId="21" fillId="0" borderId="0"/>
    <xf numFmtId="0" fontId="21" fillId="0" borderId="0"/>
    <xf numFmtId="0" fontId="21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180" fontId="23" fillId="0" borderId="0"/>
    <xf numFmtId="180" fontId="24" fillId="0" borderId="0"/>
    <xf numFmtId="180" fontId="23" fillId="0" borderId="0"/>
    <xf numFmtId="180" fontId="23" fillId="0" borderId="0"/>
    <xf numFmtId="180" fontId="24" fillId="0" borderId="0"/>
    <xf numFmtId="180" fontId="23" fillId="0" borderId="0"/>
    <xf numFmtId="180" fontId="23" fillId="0" borderId="0"/>
    <xf numFmtId="180" fontId="24" fillId="0" borderId="0"/>
    <xf numFmtId="180" fontId="23" fillId="0" borderId="0"/>
    <xf numFmtId="180" fontId="23" fillId="0" borderId="0"/>
    <xf numFmtId="180" fontId="24" fillId="0" borderId="0"/>
    <xf numFmtId="180" fontId="23" fillId="0" borderId="0"/>
    <xf numFmtId="180" fontId="23" fillId="0" borderId="0"/>
    <xf numFmtId="180" fontId="24" fillId="0" borderId="0"/>
    <xf numFmtId="180" fontId="23" fillId="0" borderId="0"/>
    <xf numFmtId="180" fontId="23" fillId="0" borderId="0"/>
    <xf numFmtId="180" fontId="24" fillId="0" borderId="0"/>
    <xf numFmtId="180" fontId="23" fillId="0" borderId="0"/>
    <xf numFmtId="180" fontId="23" fillId="0" borderId="0"/>
    <xf numFmtId="180" fontId="24" fillId="0" borderId="0"/>
    <xf numFmtId="180" fontId="23" fillId="0" borderId="0"/>
    <xf numFmtId="180" fontId="23" fillId="0" borderId="0"/>
    <xf numFmtId="180" fontId="24" fillId="0" borderId="0"/>
    <xf numFmtId="180" fontId="23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6" fillId="16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0" borderId="2" applyNumberFormat="0" applyFont="0" applyBorder="0" applyAlignment="0" applyProtection="0"/>
    <xf numFmtId="0" fontId="28" fillId="20" borderId="3">
      <alignment horizontal="centerContinuous" vertical="top"/>
    </xf>
    <xf numFmtId="0" fontId="28" fillId="20" borderId="3">
      <alignment horizontal="centerContinuous" vertical="top"/>
    </xf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30" fillId="0" borderId="0" applyNumberFormat="0" applyFill="0" applyBorder="0" applyAlignment="0" applyProtection="0"/>
    <xf numFmtId="174" fontId="31" fillId="24" borderId="4"/>
    <xf numFmtId="174" fontId="32" fillId="24" borderId="4"/>
    <xf numFmtId="174" fontId="32" fillId="24" borderId="4"/>
    <xf numFmtId="174" fontId="31" fillId="24" borderId="4"/>
    <xf numFmtId="174" fontId="31" fillId="24" borderId="4"/>
    <xf numFmtId="174" fontId="31" fillId="24" borderId="4"/>
    <xf numFmtId="3" fontId="33" fillId="0" borderId="5">
      <alignment horizontal="left" vertical="center"/>
    </xf>
    <xf numFmtId="3" fontId="33" fillId="0" borderId="5">
      <alignment horizontal="left" vertical="center"/>
    </xf>
    <xf numFmtId="3" fontId="34" fillId="0" borderId="5">
      <alignment horizontal="left" vertical="center"/>
    </xf>
    <xf numFmtId="3" fontId="34" fillId="0" borderId="5">
      <alignment horizontal="left" vertical="center"/>
    </xf>
    <xf numFmtId="0" fontId="5" fillId="0" borderId="0" applyFill="0" applyBorder="0" applyAlignment="0"/>
    <xf numFmtId="181" fontId="35" fillId="0" borderId="0" applyFill="0" applyBorder="0" applyAlignment="0"/>
    <xf numFmtId="182" fontId="14" fillId="0" borderId="0" applyFill="0" applyBorder="0" applyAlignment="0"/>
    <xf numFmtId="183" fontId="35" fillId="0" borderId="0" applyFill="0" applyBorder="0" applyAlignment="0"/>
    <xf numFmtId="0" fontId="18" fillId="0" borderId="0" applyFill="0" applyBorder="0" applyAlignment="0"/>
    <xf numFmtId="184" fontId="35" fillId="0" borderId="0" applyFill="0" applyBorder="0" applyAlignment="0"/>
    <xf numFmtId="0" fontId="36" fillId="0" borderId="0" applyFill="0" applyBorder="0" applyAlignment="0"/>
    <xf numFmtId="185" fontId="35" fillId="0" borderId="0" applyFill="0" applyBorder="0" applyAlignment="0"/>
    <xf numFmtId="0" fontId="36" fillId="0" borderId="0" applyFill="0" applyBorder="0" applyAlignment="0"/>
    <xf numFmtId="186" fontId="35" fillId="0" borderId="0" applyFill="0" applyBorder="0" applyAlignment="0"/>
    <xf numFmtId="187" fontId="15" fillId="0" borderId="0" applyFill="0" applyBorder="0" applyAlignment="0"/>
    <xf numFmtId="181" fontId="35" fillId="0" borderId="0" applyFill="0" applyBorder="0" applyAlignment="0"/>
    <xf numFmtId="188" fontId="15" fillId="0" borderId="0" applyFill="0" applyBorder="0" applyAlignment="0"/>
    <xf numFmtId="189" fontId="35" fillId="0" borderId="0" applyFill="0" applyBorder="0" applyAlignment="0"/>
    <xf numFmtId="182" fontId="14" fillId="0" borderId="0" applyFill="0" applyBorder="0" applyAlignment="0"/>
    <xf numFmtId="183" fontId="35" fillId="0" borderId="0" applyFill="0" applyBorder="0" applyAlignment="0"/>
    <xf numFmtId="0" fontId="138" fillId="36" borderId="32" applyNumberFormat="0" applyAlignment="0" applyProtection="0"/>
    <xf numFmtId="0" fontId="138" fillId="36" borderId="32" applyNumberFormat="0" applyAlignment="0" applyProtection="0"/>
    <xf numFmtId="0" fontId="37" fillId="26" borderId="6" applyNumberFormat="0" applyAlignment="0" applyProtection="0"/>
    <xf numFmtId="0" fontId="37" fillId="26" borderId="6" applyNumberFormat="0" applyAlignment="0" applyProtection="0"/>
    <xf numFmtId="0" fontId="38" fillId="0" borderId="0"/>
    <xf numFmtId="0" fontId="39" fillId="0" borderId="0"/>
    <xf numFmtId="0" fontId="38" fillId="0" borderId="0"/>
    <xf numFmtId="0" fontId="40" fillId="27" borderId="7" applyNumberFormat="0" applyAlignment="0" applyProtection="0"/>
    <xf numFmtId="0" fontId="40" fillId="27" borderId="7" applyNumberFormat="0" applyAlignment="0" applyProtection="0"/>
    <xf numFmtId="0" fontId="41" fillId="0" borderId="0" applyNumberFormat="0" applyFill="0" applyBorder="0" applyAlignment="0" applyProtection="0"/>
    <xf numFmtId="190" fontId="2" fillId="0" borderId="0"/>
    <xf numFmtId="190" fontId="2" fillId="0" borderId="0"/>
    <xf numFmtId="190" fontId="2" fillId="0" borderId="0"/>
    <xf numFmtId="190" fontId="2" fillId="0" borderId="0"/>
    <xf numFmtId="190" fontId="2" fillId="0" borderId="0"/>
    <xf numFmtId="190" fontId="2" fillId="0" borderId="0"/>
    <xf numFmtId="190" fontId="2" fillId="0" borderId="0"/>
    <xf numFmtId="190" fontId="2" fillId="0" borderId="0"/>
    <xf numFmtId="0" fontId="21" fillId="0" borderId="0"/>
    <xf numFmtId="0" fontId="21" fillId="0" borderId="0"/>
    <xf numFmtId="0" fontId="21" fillId="0" borderId="8"/>
    <xf numFmtId="0" fontId="21" fillId="0" borderId="8"/>
    <xf numFmtId="0" fontId="21" fillId="0" borderId="0"/>
    <xf numFmtId="0" fontId="21" fillId="0" borderId="0"/>
    <xf numFmtId="187" fontId="15" fillId="0" borderId="0" applyFont="0" applyFill="0" applyBorder="0" applyAlignment="0" applyProtection="0"/>
    <xf numFmtId="181" fontId="35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1" fontId="43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1" fontId="43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2" fillId="0" borderId="0" applyFont="0" applyFill="0" applyBorder="0" applyAlignment="0" applyProtection="0"/>
    <xf numFmtId="6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37" fillId="0" borderId="0" applyFont="0" applyFill="0" applyBorder="0" applyAlignment="0" applyProtection="0"/>
    <xf numFmtId="168" fontId="137" fillId="0" borderId="0" applyFont="0" applyFill="0" applyBorder="0" applyAlignment="0" applyProtection="0"/>
    <xf numFmtId="168" fontId="137" fillId="0" borderId="0" applyFont="0" applyFill="0" applyBorder="0" applyAlignment="0" applyProtection="0"/>
    <xf numFmtId="168" fontId="137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70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93" fontId="2" fillId="0" borderId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46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7" fillId="0" borderId="0" applyFont="0" applyFill="0" applyBorder="0" applyAlignment="0" applyProtection="0"/>
    <xf numFmtId="195" fontId="133" fillId="0" borderId="0" applyFont="0" applyFill="0" applyBorder="0" applyAlignment="0" applyProtection="0"/>
    <xf numFmtId="195" fontId="13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2" fillId="0" borderId="0" applyFill="0" applyBorder="0" applyAlignment="0" applyProtection="0"/>
    <xf numFmtId="196" fontId="2" fillId="0" borderId="0" applyFill="0" applyBorder="0" applyAlignment="0" applyProtection="0"/>
    <xf numFmtId="196" fontId="2" fillId="0" borderId="0" applyFill="0" applyBorder="0" applyAlignment="0" applyProtection="0"/>
    <xf numFmtId="196" fontId="2" fillId="0" borderId="0" applyFill="0" applyBorder="0" applyAlignment="0" applyProtection="0"/>
    <xf numFmtId="196" fontId="2" fillId="0" borderId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2" fillId="0" borderId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34" fillId="0" borderId="0" applyFont="0" applyFill="0" applyBorder="0" applyAlignment="0" applyProtection="0"/>
    <xf numFmtId="168" fontId="5" fillId="0" borderId="0" applyFont="0" applyFill="0" applyBorder="0" applyAlignment="0" applyProtection="0"/>
    <xf numFmtId="193" fontId="2" fillId="0" borderId="0" applyFill="0" applyBorder="0" applyAlignment="0" applyProtection="0"/>
    <xf numFmtId="193" fontId="2" fillId="0" borderId="0" applyFill="0" applyBorder="0" applyAlignment="0" applyProtection="0"/>
    <xf numFmtId="193" fontId="2" fillId="0" borderId="0" applyFill="0" applyBorder="0" applyAlignment="0" applyProtection="0"/>
    <xf numFmtId="193" fontId="2" fillId="0" borderId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47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8" fillId="0" borderId="0" applyFont="0" applyFill="0" applyBorder="0" applyAlignment="0" applyProtection="0"/>
    <xf numFmtId="0" fontId="46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46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35" fillId="0" borderId="0" applyFont="0" applyFill="0" applyBorder="0" applyAlignment="0" applyProtection="0"/>
    <xf numFmtId="197" fontId="135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136" fillId="0" borderId="0" applyFont="0" applyFill="0" applyBorder="0" applyAlignment="0" applyProtection="0"/>
    <xf numFmtId="168" fontId="136" fillId="0" borderId="0" applyFont="0" applyFill="0" applyBorder="0" applyAlignment="0" applyProtection="0"/>
    <xf numFmtId="168" fontId="136" fillId="0" borderId="0" applyFont="0" applyFill="0" applyBorder="0" applyAlignment="0" applyProtection="0"/>
    <xf numFmtId="168" fontId="136" fillId="0" borderId="0" applyFont="0" applyFill="0" applyBorder="0" applyAlignment="0" applyProtection="0"/>
    <xf numFmtId="168" fontId="136" fillId="0" borderId="0" applyFont="0" applyFill="0" applyBorder="0" applyAlignment="0" applyProtection="0"/>
    <xf numFmtId="168" fontId="136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34" fillId="0" borderId="0" applyFont="0" applyFill="0" applyBorder="0" applyAlignment="0" applyProtection="0"/>
    <xf numFmtId="168" fontId="13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70" fontId="47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84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2" fillId="0" borderId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82" fontId="2" fillId="0" borderId="0" applyFill="0" applyBorder="0" applyAlignment="0" applyProtection="0"/>
    <xf numFmtId="182" fontId="2" fillId="0" borderId="0" applyFill="0" applyBorder="0" applyAlignment="0" applyProtection="0"/>
    <xf numFmtId="43" fontId="5" fillId="0" borderId="0" applyFont="0" applyFill="0" applyBorder="0" applyAlignment="0" applyProtection="0"/>
    <xf numFmtId="200" fontId="5" fillId="0" borderId="0" applyFont="0" applyFill="0" applyBorder="0" applyAlignment="0" applyProtection="0"/>
    <xf numFmtId="192" fontId="10" fillId="0" borderId="0" applyFill="0" applyBorder="0" applyAlignment="0" applyProtection="0"/>
    <xf numFmtId="197" fontId="10" fillId="0" borderId="0" applyFill="0" applyBorder="0" applyAlignment="0" applyProtection="0"/>
    <xf numFmtId="192" fontId="10" fillId="0" borderId="0" applyFill="0" applyBorder="0" applyAlignment="0" applyProtection="0"/>
    <xf numFmtId="192" fontId="10" fillId="0" borderId="0" applyFill="0" applyBorder="0" applyAlignment="0" applyProtection="0"/>
    <xf numFmtId="197" fontId="10" fillId="0" borderId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93" fontId="10" fillId="0" borderId="0" applyFill="0" applyBorder="0" applyAlignment="0" applyProtection="0"/>
    <xf numFmtId="193" fontId="10" fillId="0" borderId="0" applyFill="0" applyBorder="0" applyAlignment="0" applyProtection="0"/>
    <xf numFmtId="173" fontId="10" fillId="0" borderId="0" applyFill="0" applyBorder="0" applyAlignment="0" applyProtection="0"/>
    <xf numFmtId="193" fontId="10" fillId="0" borderId="0" applyFill="0" applyBorder="0" applyAlignment="0" applyProtection="0"/>
    <xf numFmtId="193" fontId="10" fillId="0" borderId="0" applyFill="0" applyBorder="0" applyAlignment="0" applyProtection="0"/>
    <xf numFmtId="193" fontId="10" fillId="0" borderId="0" applyFill="0" applyBorder="0" applyAlignment="0" applyProtection="0"/>
    <xf numFmtId="193" fontId="10" fillId="0" borderId="0" applyFill="0" applyBorder="0" applyAlignment="0" applyProtection="0"/>
    <xf numFmtId="193" fontId="10" fillId="0" borderId="0" applyFill="0" applyBorder="0" applyAlignment="0" applyProtection="0"/>
    <xf numFmtId="192" fontId="10" fillId="0" borderId="0" applyFill="0" applyBorder="0" applyAlignment="0" applyProtection="0"/>
    <xf numFmtId="193" fontId="10" fillId="0" borderId="0" applyFill="0" applyBorder="0" applyAlignment="0" applyProtection="0"/>
    <xf numFmtId="193" fontId="10" fillId="0" borderId="0" applyFill="0" applyBorder="0" applyAlignment="0" applyProtection="0"/>
    <xf numFmtId="192" fontId="10" fillId="0" borderId="0" applyFill="0" applyBorder="0" applyAlignment="0" applyProtection="0"/>
    <xf numFmtId="0" fontId="10" fillId="0" borderId="0" applyFill="0" applyBorder="0" applyAlignment="0" applyProtection="0"/>
    <xf numFmtId="192" fontId="10" fillId="0" borderId="0" applyFill="0" applyBorder="0" applyAlignment="0" applyProtection="0"/>
    <xf numFmtId="192" fontId="10" fillId="0" borderId="0" applyFill="0" applyBorder="0" applyAlignment="0" applyProtection="0"/>
    <xf numFmtId="192" fontId="10" fillId="0" borderId="0" applyFill="0" applyBorder="0" applyAlignment="0" applyProtection="0"/>
    <xf numFmtId="0" fontId="2" fillId="0" borderId="0" applyFill="0" applyBorder="0" applyAlignment="0" applyProtection="0"/>
    <xf numFmtId="201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9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93" fontId="2" fillId="0" borderId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96" fontId="10" fillId="0" borderId="0"/>
    <xf numFmtId="196" fontId="10" fillId="0" borderId="0"/>
    <xf numFmtId="202" fontId="51" fillId="0" borderId="0"/>
    <xf numFmtId="171" fontId="2" fillId="0" borderId="0" applyFont="0" applyFill="0" applyBorder="0" applyAlignment="0" applyProtection="0"/>
    <xf numFmtId="3" fontId="5" fillId="28" borderId="0"/>
    <xf numFmtId="3" fontId="45" fillId="28" borderId="0"/>
    <xf numFmtId="3" fontId="5" fillId="28" borderId="0"/>
    <xf numFmtId="203" fontId="52" fillId="0" borderId="9" applyFont="0" applyAlignment="0">
      <alignment horizontal="center"/>
    </xf>
    <xf numFmtId="0" fontId="28" fillId="20" borderId="3">
      <alignment horizontal="centerContinuous" vertical="top"/>
    </xf>
    <xf numFmtId="182" fontId="14" fillId="0" borderId="0" applyFont="0" applyFill="0" applyBorder="0" applyAlignment="0" applyProtection="0"/>
    <xf numFmtId="183" fontId="35" fillId="0" borderId="0" applyFont="0" applyFill="0" applyBorder="0" applyAlignment="0" applyProtection="0"/>
    <xf numFmtId="201" fontId="9" fillId="0" borderId="0" applyFont="0" applyFill="0" applyBorder="0" applyAlignment="0" applyProtection="0"/>
    <xf numFmtId="167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" fontId="44" fillId="28" borderId="0"/>
    <xf numFmtId="1" fontId="51" fillId="28" borderId="0"/>
    <xf numFmtId="1" fontId="44" fillId="28" borderId="0"/>
    <xf numFmtId="205" fontId="10" fillId="0" borderId="0"/>
    <xf numFmtId="205" fontId="10" fillId="0" borderId="0"/>
    <xf numFmtId="206" fontId="51" fillId="0" borderId="0"/>
    <xf numFmtId="0" fontId="17" fillId="0" borderId="0"/>
    <xf numFmtId="0" fontId="17" fillId="0" borderId="4"/>
    <xf numFmtId="0" fontId="17" fillId="0" borderId="4"/>
    <xf numFmtId="0" fontId="53" fillId="0" borderId="0" applyProtection="0"/>
    <xf numFmtId="0" fontId="35" fillId="0" borderId="0" applyProtection="0"/>
    <xf numFmtId="14" fontId="54" fillId="0" borderId="0" applyFill="0" applyBorder="0" applyAlignment="0"/>
    <xf numFmtId="14" fontId="55" fillId="0" borderId="0" applyFill="0" applyBorder="0" applyAlignment="0"/>
    <xf numFmtId="0" fontId="5" fillId="0" borderId="0" applyFont="0" applyFill="0" applyBorder="0" applyAlignment="0" applyProtection="0"/>
    <xf numFmtId="3" fontId="56" fillId="0" borderId="10" applyFill="0" applyBorder="0" applyProtection="0">
      <alignment horizontal="center" vertical="center"/>
    </xf>
    <xf numFmtId="3" fontId="56" fillId="0" borderId="10" applyFill="0" applyBorder="0" applyProtection="0">
      <alignment horizontal="center" vertical="center"/>
    </xf>
    <xf numFmtId="200" fontId="10" fillId="0" borderId="0"/>
    <xf numFmtId="200" fontId="10" fillId="0" borderId="0"/>
    <xf numFmtId="207" fontId="51" fillId="0" borderId="0"/>
    <xf numFmtId="187" fontId="15" fillId="0" borderId="0" applyFill="0" applyBorder="0" applyAlignment="0"/>
    <xf numFmtId="181" fontId="35" fillId="0" borderId="0" applyFill="0" applyBorder="0" applyAlignment="0"/>
    <xf numFmtId="182" fontId="14" fillId="0" borderId="0" applyFill="0" applyBorder="0" applyAlignment="0"/>
    <xf numFmtId="183" fontId="35" fillId="0" borderId="0" applyFill="0" applyBorder="0" applyAlignment="0"/>
    <xf numFmtId="187" fontId="15" fillId="0" borderId="0" applyFill="0" applyBorder="0" applyAlignment="0"/>
    <xf numFmtId="181" fontId="35" fillId="0" borderId="0" applyFill="0" applyBorder="0" applyAlignment="0"/>
    <xf numFmtId="188" fontId="15" fillId="0" borderId="0" applyFill="0" applyBorder="0" applyAlignment="0"/>
    <xf numFmtId="189" fontId="35" fillId="0" borderId="0" applyFill="0" applyBorder="0" applyAlignment="0"/>
    <xf numFmtId="182" fontId="14" fillId="0" borderId="0" applyFill="0" applyBorder="0" applyAlignment="0"/>
    <xf numFmtId="183" fontId="35" fillId="0" borderId="0" applyFill="0" applyBorder="0" applyAlignment="0"/>
    <xf numFmtId="208" fontId="46" fillId="0" borderId="0" applyFont="0" applyFill="0" applyBorder="0" applyAlignment="0" applyProtection="0"/>
    <xf numFmtId="209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210" fontId="57" fillId="0" borderId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2" fontId="53" fillId="0" borderId="0" applyProtection="0"/>
    <xf numFmtId="2" fontId="45" fillId="28" borderId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38" fontId="43" fillId="20" borderId="0" applyNumberFormat="0" applyBorder="0" applyAlignment="0" applyProtection="0"/>
    <xf numFmtId="0" fontId="43" fillId="29" borderId="0" applyNumberFormat="0" applyBorder="0" applyAlignment="0" applyProtection="0"/>
    <xf numFmtId="0" fontId="60" fillId="0" borderId="0">
      <alignment horizontal="left"/>
    </xf>
    <xf numFmtId="0" fontId="61" fillId="0" borderId="0">
      <alignment horizontal="left"/>
    </xf>
    <xf numFmtId="0" fontId="60" fillId="0" borderId="0">
      <alignment horizontal="left"/>
    </xf>
    <xf numFmtId="0" fontId="62" fillId="0" borderId="11" applyNumberFormat="0" applyAlignment="0" applyProtection="0">
      <alignment horizontal="left" vertical="center"/>
    </xf>
    <xf numFmtId="0" fontId="62" fillId="0" borderId="12">
      <alignment horizontal="left" vertical="center"/>
    </xf>
    <xf numFmtId="0" fontId="62" fillId="0" borderId="12">
      <alignment horizontal="left" vertical="center"/>
    </xf>
    <xf numFmtId="0" fontId="62" fillId="0" borderId="12">
      <alignment horizontal="left" vertical="center"/>
    </xf>
    <xf numFmtId="0" fontId="63" fillId="0" borderId="0">
      <alignment horizontal="center"/>
    </xf>
    <xf numFmtId="0" fontId="64" fillId="0" borderId="13" applyNumberFormat="0" applyFill="0" applyAlignment="0" applyProtection="0"/>
    <xf numFmtId="0" fontId="64" fillId="0" borderId="13" applyNumberFormat="0" applyFill="0" applyAlignment="0" applyProtection="0"/>
    <xf numFmtId="0" fontId="65" fillId="0" borderId="14" applyNumberFormat="0" applyFill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Protection="0"/>
    <xf numFmtId="0" fontId="68" fillId="0" borderId="0" applyProtection="0"/>
    <xf numFmtId="0" fontId="69" fillId="0" borderId="0">
      <alignment horizontal="center" textRotation="90"/>
    </xf>
    <xf numFmtId="0" fontId="67" fillId="0" borderId="0" applyProtection="0"/>
    <xf numFmtId="0" fontId="63" fillId="0" borderId="0">
      <alignment horizontal="center" textRotation="90"/>
    </xf>
    <xf numFmtId="0" fontId="63" fillId="0" borderId="0">
      <alignment horizontal="center" textRotation="90"/>
    </xf>
    <xf numFmtId="0" fontId="63" fillId="0" borderId="0">
      <alignment horizontal="center" textRotation="90"/>
    </xf>
    <xf numFmtId="0" fontId="62" fillId="0" borderId="0" applyProtection="0"/>
    <xf numFmtId="0" fontId="70" fillId="0" borderId="0" applyProtection="0"/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10" fontId="43" fillId="30" borderId="16" applyNumberFormat="0" applyBorder="0" applyAlignment="0" applyProtection="0"/>
    <xf numFmtId="0" fontId="43" fillId="31" borderId="0" applyNumberFormat="0" applyBorder="0" applyAlignment="0" applyProtection="0"/>
    <xf numFmtId="10" fontId="43" fillId="30" borderId="16" applyNumberFormat="0" applyBorder="0" applyAlignment="0" applyProtection="0"/>
    <xf numFmtId="10" fontId="43" fillId="30" borderId="16" applyNumberFormat="0" applyBorder="0" applyAlignment="0" applyProtection="0"/>
    <xf numFmtId="0" fontId="73" fillId="12" borderId="6" applyNumberFormat="0" applyAlignment="0" applyProtection="0"/>
    <xf numFmtId="0" fontId="73" fillId="12" borderId="6" applyNumberFormat="0" applyAlignment="0" applyProtection="0"/>
    <xf numFmtId="0" fontId="73" fillId="12" borderId="6" applyNumberFormat="0" applyAlignment="0" applyProtection="0"/>
    <xf numFmtId="0" fontId="73" fillId="12" borderId="6" applyNumberFormat="0" applyAlignment="0" applyProtection="0"/>
    <xf numFmtId="0" fontId="73" fillId="12" borderId="6" applyNumberFormat="0" applyAlignment="0" applyProtection="0"/>
    <xf numFmtId="0" fontId="73" fillId="12" borderId="6" applyNumberFormat="0" applyAlignment="0" applyProtection="0"/>
    <xf numFmtId="0" fontId="73" fillId="12" borderId="6" applyNumberFormat="0" applyAlignment="0" applyProtection="0"/>
    <xf numFmtId="0" fontId="73" fillId="12" borderId="6" applyNumberFormat="0" applyAlignment="0" applyProtection="0"/>
    <xf numFmtId="0" fontId="73" fillId="12" borderId="6" applyNumberFormat="0" applyAlignment="0" applyProtection="0"/>
    <xf numFmtId="0" fontId="73" fillId="12" borderId="6" applyNumberFormat="0" applyAlignment="0" applyProtection="0"/>
    <xf numFmtId="0" fontId="73" fillId="12" borderId="6" applyNumberFormat="0" applyAlignment="0" applyProtection="0"/>
    <xf numFmtId="0" fontId="73" fillId="12" borderId="6" applyNumberFormat="0" applyAlignment="0" applyProtection="0"/>
    <xf numFmtId="0" fontId="73" fillId="12" borderId="6" applyNumberFormat="0" applyAlignment="0" applyProtection="0"/>
    <xf numFmtId="0" fontId="73" fillId="12" borderId="6" applyNumberFormat="0" applyAlignment="0" applyProtection="0"/>
    <xf numFmtId="0" fontId="73" fillId="12" borderId="6" applyNumberFormat="0" applyAlignment="0" applyProtection="0"/>
    <xf numFmtId="0" fontId="73" fillId="12" borderId="6" applyNumberFormat="0" applyAlignment="0" applyProtection="0"/>
    <xf numFmtId="0" fontId="73" fillId="12" borderId="6" applyNumberFormat="0" applyAlignment="0" applyProtection="0"/>
    <xf numFmtId="0" fontId="73" fillId="12" borderId="6" applyNumberFormat="0" applyAlignment="0" applyProtection="0"/>
    <xf numFmtId="0" fontId="73" fillId="12" borderId="6" applyNumberFormat="0" applyAlignment="0" applyProtection="0"/>
    <xf numFmtId="0" fontId="73" fillId="12" borderId="6" applyNumberFormat="0" applyAlignment="0" applyProtection="0"/>
    <xf numFmtId="0" fontId="73" fillId="12" borderId="6" applyNumberFormat="0" applyAlignment="0" applyProtection="0"/>
    <xf numFmtId="0" fontId="73" fillId="12" borderId="6" applyNumberFormat="0" applyAlignment="0" applyProtection="0"/>
    <xf numFmtId="0" fontId="74" fillId="32" borderId="4"/>
    <xf numFmtId="0" fontId="74" fillId="32" borderId="4"/>
    <xf numFmtId="174" fontId="75" fillId="0" borderId="4"/>
    <xf numFmtId="174" fontId="76" fillId="0" borderId="4"/>
    <xf numFmtId="174" fontId="76" fillId="0" borderId="4"/>
    <xf numFmtId="174" fontId="75" fillId="0" borderId="4"/>
    <xf numFmtId="174" fontId="75" fillId="0" borderId="4"/>
    <xf numFmtId="174" fontId="75" fillId="0" borderId="4"/>
    <xf numFmtId="187" fontId="15" fillId="0" borderId="0" applyFill="0" applyBorder="0" applyAlignment="0"/>
    <xf numFmtId="181" fontId="35" fillId="0" borderId="0" applyFill="0" applyBorder="0" applyAlignment="0"/>
    <xf numFmtId="182" fontId="14" fillId="0" borderId="0" applyFill="0" applyBorder="0" applyAlignment="0"/>
    <xf numFmtId="183" fontId="35" fillId="0" borderId="0" applyFill="0" applyBorder="0" applyAlignment="0"/>
    <xf numFmtId="187" fontId="15" fillId="0" borderId="0" applyFill="0" applyBorder="0" applyAlignment="0"/>
    <xf numFmtId="181" fontId="35" fillId="0" borderId="0" applyFill="0" applyBorder="0" applyAlignment="0"/>
    <xf numFmtId="188" fontId="15" fillId="0" borderId="0" applyFill="0" applyBorder="0" applyAlignment="0"/>
    <xf numFmtId="189" fontId="35" fillId="0" borderId="0" applyFill="0" applyBorder="0" applyAlignment="0"/>
    <xf numFmtId="182" fontId="14" fillId="0" borderId="0" applyFill="0" applyBorder="0" applyAlignment="0"/>
    <xf numFmtId="183" fontId="35" fillId="0" borderId="0" applyFill="0" applyBorder="0" applyAlignment="0"/>
    <xf numFmtId="0" fontId="77" fillId="0" borderId="17" applyNumberFormat="0" applyFill="0" applyAlignment="0" applyProtection="0"/>
    <xf numFmtId="0" fontId="77" fillId="0" borderId="17" applyNumberFormat="0" applyFill="0" applyAlignment="0" applyProtection="0"/>
    <xf numFmtId="0" fontId="78" fillId="0" borderId="18"/>
    <xf numFmtId="0" fontId="79" fillId="0" borderId="18"/>
    <xf numFmtId="0" fontId="78" fillId="0" borderId="18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0" fillId="12" borderId="0" applyNumberFormat="0" applyBorder="0" applyAlignment="0" applyProtection="0"/>
    <xf numFmtId="0" fontId="80" fillId="12" borderId="0" applyNumberFormat="0" applyBorder="0" applyAlignment="0" applyProtection="0"/>
    <xf numFmtId="0" fontId="44" fillId="0" borderId="0"/>
    <xf numFmtId="0" fontId="81" fillId="0" borderId="0" applyNumberFormat="0" applyFill="0" applyBorder="0" applyAlignment="0">
      <alignment horizontal="left"/>
    </xf>
    <xf numFmtId="37" fontId="82" fillId="0" borderId="0"/>
    <xf numFmtId="37" fontId="83" fillId="0" borderId="0"/>
    <xf numFmtId="211" fontId="18" fillId="0" borderId="0"/>
    <xf numFmtId="204" fontId="84" fillId="0" borderId="0"/>
    <xf numFmtId="0" fontId="85" fillId="0" borderId="0"/>
    <xf numFmtId="0" fontId="86" fillId="0" borderId="0"/>
    <xf numFmtId="0" fontId="2" fillId="0" borderId="0"/>
    <xf numFmtId="0" fontId="5" fillId="0" borderId="0"/>
    <xf numFmtId="0" fontId="2" fillId="0" borderId="0" applyNumberForma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87" fillId="0" borderId="0" applyNumberFormat="0" applyFill="0" applyBorder="0" applyProtection="0">
      <alignment vertical="top"/>
    </xf>
    <xf numFmtId="0" fontId="10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8" fillId="0" borderId="0"/>
    <xf numFmtId="0" fontId="88" fillId="0" borderId="0"/>
    <xf numFmtId="0" fontId="2" fillId="0" borderId="0"/>
    <xf numFmtId="0" fontId="2" fillId="0" borderId="0"/>
    <xf numFmtId="0" fontId="139" fillId="0" borderId="0"/>
    <xf numFmtId="0" fontId="140" fillId="0" borderId="0"/>
    <xf numFmtId="0" fontId="141" fillId="0" borderId="0"/>
    <xf numFmtId="0" fontId="141" fillId="0" borderId="0"/>
    <xf numFmtId="0" fontId="140" fillId="0" borderId="0"/>
    <xf numFmtId="0" fontId="140" fillId="0" borderId="0"/>
    <xf numFmtId="0" fontId="140" fillId="0" borderId="0"/>
    <xf numFmtId="0" fontId="141" fillId="0" borderId="0"/>
    <xf numFmtId="0" fontId="48" fillId="0" borderId="0"/>
    <xf numFmtId="0" fontId="5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8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89" fillId="0" borderId="0"/>
    <xf numFmtId="0" fontId="4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8" fillId="0" borderId="0"/>
    <xf numFmtId="0" fontId="5" fillId="0" borderId="0"/>
    <xf numFmtId="0" fontId="10" fillId="0" borderId="0"/>
    <xf numFmtId="0" fontId="48" fillId="0" borderId="0"/>
    <xf numFmtId="0" fontId="5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8" fillId="0" borderId="0"/>
    <xf numFmtId="0" fontId="7" fillId="0" borderId="0"/>
    <xf numFmtId="0" fontId="45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2" fillId="0" borderId="0"/>
    <xf numFmtId="0" fontId="2" fillId="0" borderId="0" applyNumberFormat="0"/>
    <xf numFmtId="0" fontId="2" fillId="0" borderId="0" applyNumberFormat="0"/>
    <xf numFmtId="0" fontId="89" fillId="0" borderId="0"/>
    <xf numFmtId="0" fontId="45" fillId="0" borderId="0"/>
    <xf numFmtId="0" fontId="143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5" fillId="0" borderId="0"/>
    <xf numFmtId="0" fontId="5" fillId="0" borderId="0"/>
    <xf numFmtId="0" fontId="5" fillId="0" borderId="0"/>
    <xf numFmtId="0" fontId="43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88" fillId="5" borderId="19" applyNumberFormat="0" applyFont="0" applyAlignment="0" applyProtection="0"/>
    <xf numFmtId="0" fontId="88" fillId="5" borderId="19" applyNumberFormat="0" applyFont="0" applyAlignment="0" applyProtection="0"/>
    <xf numFmtId="0" fontId="88" fillId="5" borderId="19" applyNumberFormat="0" applyFont="0" applyAlignment="0" applyProtection="0"/>
    <xf numFmtId="0" fontId="88" fillId="5" borderId="19" applyNumberFormat="0" applyFon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2" fillId="0" borderId="0" applyFont="0" applyFill="0" applyBorder="0" applyAlignment="0" applyProtection="0"/>
    <xf numFmtId="187" fontId="15" fillId="0" borderId="0" applyFont="0" applyFill="0" applyBorder="0" applyAlignment="0" applyProtection="0"/>
    <xf numFmtId="0" fontId="36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36" fillId="0" borderId="0" applyFont="0" applyFill="0" applyBorder="0" applyAlignment="0" applyProtection="0"/>
    <xf numFmtId="212" fontId="90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2" fillId="0" borderId="0" applyFill="0" applyBorder="0" applyAlignment="0" applyProtection="0"/>
    <xf numFmtId="10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37" fillId="0" borderId="0" applyFont="0" applyFill="0" applyBorder="0" applyAlignment="0" applyProtection="0"/>
    <xf numFmtId="9" fontId="137" fillId="0" borderId="0" applyFont="0" applyFill="0" applyBorder="0" applyAlignment="0" applyProtection="0"/>
    <xf numFmtId="9" fontId="137" fillId="0" borderId="0" applyFont="0" applyFill="0" applyBorder="0" applyAlignment="0" applyProtection="0"/>
    <xf numFmtId="9" fontId="13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87" fontId="15" fillId="0" borderId="0" applyFill="0" applyBorder="0" applyAlignment="0"/>
    <xf numFmtId="181" fontId="35" fillId="0" borderId="0" applyFill="0" applyBorder="0" applyAlignment="0"/>
    <xf numFmtId="182" fontId="14" fillId="0" borderId="0" applyFill="0" applyBorder="0" applyAlignment="0"/>
    <xf numFmtId="183" fontId="35" fillId="0" borderId="0" applyFill="0" applyBorder="0" applyAlignment="0"/>
    <xf numFmtId="187" fontId="15" fillId="0" borderId="0" applyFill="0" applyBorder="0" applyAlignment="0"/>
    <xf numFmtId="181" fontId="35" fillId="0" borderId="0" applyFill="0" applyBorder="0" applyAlignment="0"/>
    <xf numFmtId="188" fontId="15" fillId="0" borderId="0" applyFill="0" applyBorder="0" applyAlignment="0"/>
    <xf numFmtId="189" fontId="35" fillId="0" borderId="0" applyFill="0" applyBorder="0" applyAlignment="0"/>
    <xf numFmtId="182" fontId="14" fillId="0" borderId="0" applyFill="0" applyBorder="0" applyAlignment="0"/>
    <xf numFmtId="183" fontId="35" fillId="0" borderId="0" applyFill="0" applyBorder="0" applyAlignment="0"/>
    <xf numFmtId="166" fontId="5" fillId="0" borderId="0" applyFont="0" applyFill="0" applyBorder="0" applyAlignment="0" applyProtection="0"/>
    <xf numFmtId="190" fontId="53" fillId="0" borderId="0" applyFont="0" applyFill="0" applyBorder="0" applyAlignment="0" applyProtection="0"/>
    <xf numFmtId="1" fontId="5" fillId="0" borderId="21" applyNumberFormat="0" applyFill="0" applyAlignment="0" applyProtection="0">
      <alignment horizontal="center" vertical="center"/>
    </xf>
    <xf numFmtId="1" fontId="5" fillId="0" borderId="21" applyNumberFormat="0" applyFill="0" applyAlignment="0" applyProtection="0">
      <alignment horizontal="center" vertical="center"/>
    </xf>
    <xf numFmtId="0" fontId="94" fillId="2" borderId="0"/>
    <xf numFmtId="0" fontId="17" fillId="0" borderId="0"/>
    <xf numFmtId="0" fontId="95" fillId="0" borderId="0"/>
    <xf numFmtId="0" fontId="96" fillId="0" borderId="0"/>
    <xf numFmtId="213" fontId="95" fillId="0" borderId="0"/>
    <xf numFmtId="214" fontId="96" fillId="0" borderId="0"/>
    <xf numFmtId="0" fontId="53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1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21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78" fillId="0" borderId="0"/>
    <xf numFmtId="0" fontId="79" fillId="0" borderId="0"/>
    <xf numFmtId="0" fontId="78" fillId="0" borderId="0"/>
    <xf numFmtId="0" fontId="17" fillId="0" borderId="4"/>
    <xf numFmtId="0" fontId="17" fillId="0" borderId="4"/>
    <xf numFmtId="49" fontId="54" fillId="0" borderId="0" applyFill="0" applyBorder="0" applyAlignment="0"/>
    <xf numFmtId="49" fontId="55" fillId="0" borderId="0" applyFill="0" applyBorder="0" applyAlignment="0"/>
    <xf numFmtId="0" fontId="36" fillId="0" borderId="0" applyFill="0" applyBorder="0" applyAlignment="0"/>
    <xf numFmtId="216" fontId="35" fillId="0" borderId="0" applyFill="0" applyBorder="0" applyAlignment="0"/>
    <xf numFmtId="0" fontId="36" fillId="0" borderId="0" applyFill="0" applyBorder="0" applyAlignment="0"/>
    <xf numFmtId="217" fontId="35" fillId="0" borderId="0" applyFill="0" applyBorder="0" applyAlignment="0"/>
    <xf numFmtId="40" fontId="97" fillId="0" borderId="0"/>
    <xf numFmtId="0" fontId="98" fillId="33" borderId="0"/>
    <xf numFmtId="0" fontId="99" fillId="0" borderId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Alignment="0" applyProtection="0"/>
    <xf numFmtId="0" fontId="100" fillId="0" borderId="0" applyNumberFormat="0" applyFill="0" applyBorder="0" applyAlignment="0" applyProtection="0"/>
    <xf numFmtId="0" fontId="102" fillId="0" borderId="0">
      <alignment vertical="center"/>
    </xf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6" fillId="0" borderId="0"/>
    <xf numFmtId="0" fontId="103" fillId="0" borderId="22" applyNumberFormat="0" applyFill="0" applyAlignment="0" applyProtection="0"/>
    <xf numFmtId="0" fontId="103" fillId="0" borderId="22" applyNumberFormat="0" applyFill="0" applyAlignment="0" applyProtection="0"/>
    <xf numFmtId="0" fontId="103" fillId="0" borderId="22" applyNumberFormat="0" applyFill="0" applyAlignment="0" applyProtection="0"/>
    <xf numFmtId="0" fontId="103" fillId="0" borderId="22" applyNumberFormat="0" applyFill="0" applyAlignment="0" applyProtection="0"/>
    <xf numFmtId="0" fontId="74" fillId="0" borderId="23"/>
    <xf numFmtId="0" fontId="74" fillId="0" borderId="4"/>
    <xf numFmtId="0" fontId="74" fillId="0" borderId="4"/>
    <xf numFmtId="0" fontId="104" fillId="0" borderId="0"/>
    <xf numFmtId="218" fontId="53" fillId="0" borderId="0" applyFont="0" applyFill="0" applyBorder="0" applyAlignment="0" applyProtection="0"/>
    <xf numFmtId="178" fontId="15" fillId="0" borderId="0" applyFont="0" applyFill="0" applyBorder="0" applyAlignment="0" applyProtection="0"/>
    <xf numFmtId="205" fontId="15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7" fillId="26" borderId="6" applyNumberFormat="0" applyAlignment="0" applyProtection="0"/>
    <xf numFmtId="0" fontId="105" fillId="0" borderId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106" fillId="0" borderId="0" applyFont="0" applyFill="0" applyBorder="0" applyAlignment="0" applyProtection="0"/>
    <xf numFmtId="168" fontId="106" fillId="0" borderId="0" applyFont="0" applyFill="0" applyBorder="0" applyAlignment="0" applyProtection="0"/>
    <xf numFmtId="19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219" fontId="2" fillId="0" borderId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07" fillId="0" borderId="0" applyFont="0" applyFill="0" applyBorder="0" applyAlignment="0" applyProtection="0"/>
    <xf numFmtId="168" fontId="13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220" fontId="5" fillId="0" borderId="0" applyFont="0" applyFill="0" applyBorder="0" applyAlignment="0" applyProtection="0"/>
    <xf numFmtId="220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71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9" fontId="109" fillId="0" borderId="0" applyFont="0" applyFill="0" applyBorder="0" applyAlignment="0" applyProtection="0"/>
    <xf numFmtId="0" fontId="2" fillId="0" borderId="0"/>
    <xf numFmtId="0" fontId="6" fillId="0" borderId="0"/>
    <xf numFmtId="0" fontId="5" fillId="0" borderId="0"/>
    <xf numFmtId="0" fontId="89" fillId="0" borderId="0"/>
    <xf numFmtId="4" fontId="106" fillId="0" borderId="0"/>
    <xf numFmtId="0" fontId="6" fillId="0" borderId="0"/>
    <xf numFmtId="0" fontId="5" fillId="0" borderId="0"/>
    <xf numFmtId="0" fontId="1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73" fillId="12" borderId="6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3" fillId="0" borderId="22" applyNumberFormat="0" applyFill="0" applyAlignment="0" applyProtection="0"/>
    <xf numFmtId="0" fontId="88" fillId="0" borderId="0" applyFont="0" applyFill="0" applyBorder="0" applyAlignment="0" applyProtection="0"/>
    <xf numFmtId="0" fontId="88" fillId="0" borderId="0" applyFont="0" applyFill="0" applyBorder="0" applyAlignment="0" applyProtection="0"/>
    <xf numFmtId="221" fontId="47" fillId="0" borderId="0" applyFont="0" applyFill="0" applyBorder="0" applyAlignment="0" applyProtection="0"/>
    <xf numFmtId="222" fontId="47" fillId="0" borderId="0" applyFont="0" applyFill="0" applyBorder="0" applyAlignment="0" applyProtection="0"/>
    <xf numFmtId="0" fontId="5" fillId="0" borderId="0"/>
    <xf numFmtId="215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0" fontId="5" fillId="0" borderId="0"/>
    <xf numFmtId="41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9" fillId="0" borderId="0"/>
    <xf numFmtId="0" fontId="10" fillId="0" borderId="1"/>
    <xf numFmtId="0" fontId="110" fillId="0" borderId="1"/>
    <xf numFmtId="0" fontId="18" fillId="0" borderId="2"/>
    <xf numFmtId="0" fontId="91" fillId="26" borderId="20" applyNumberFormat="0" applyAlignment="0" applyProtection="0"/>
    <xf numFmtId="0" fontId="88" fillId="5" borderId="19" applyNumberFormat="0" applyFont="0" applyAlignment="0" applyProtection="0"/>
    <xf numFmtId="0" fontId="26" fillId="3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2" fillId="25" borderId="6" applyNumberFormat="0" applyAlignment="0" applyProtection="0">
      <alignment vertical="center"/>
    </xf>
    <xf numFmtId="0" fontId="112" fillId="25" borderId="6" applyNumberFormat="0" applyAlignment="0" applyProtection="0">
      <alignment vertical="center"/>
    </xf>
    <xf numFmtId="0" fontId="113" fillId="9" borderId="0" applyNumberFormat="0" applyBorder="0" applyAlignment="0" applyProtection="0">
      <alignment vertical="center"/>
    </xf>
    <xf numFmtId="0" fontId="114" fillId="5" borderId="19" applyNumberFormat="0" applyFont="0" applyAlignment="0" applyProtection="0">
      <alignment vertical="center"/>
    </xf>
    <xf numFmtId="0" fontId="114" fillId="5" borderId="19" applyNumberFormat="0" applyFont="0" applyAlignment="0" applyProtection="0">
      <alignment vertical="center"/>
    </xf>
    <xf numFmtId="0" fontId="115" fillId="12" borderId="0" applyNumberFormat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17" fillId="27" borderId="7" applyNumberFormat="0" applyAlignment="0" applyProtection="0">
      <alignment vertical="center"/>
    </xf>
    <xf numFmtId="0" fontId="118" fillId="0" borderId="24" applyNumberFormat="0" applyFill="0" applyAlignment="0" applyProtection="0">
      <alignment vertical="center"/>
    </xf>
    <xf numFmtId="0" fontId="119" fillId="0" borderId="25" applyNumberFormat="0" applyFill="0" applyAlignment="0" applyProtection="0">
      <alignment vertical="center"/>
    </xf>
    <xf numFmtId="0" fontId="119" fillId="0" borderId="25" applyNumberFormat="0" applyFill="0" applyAlignment="0" applyProtection="0">
      <alignment vertical="center"/>
    </xf>
    <xf numFmtId="0" fontId="120" fillId="6" borderId="6" applyNumberFormat="0" applyAlignment="0" applyProtection="0">
      <alignment vertical="center"/>
    </xf>
    <xf numFmtId="0" fontId="120" fillId="6" borderId="6" applyNumberFormat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2" fillId="0" borderId="26" applyNumberFormat="0" applyFill="0" applyAlignment="0" applyProtection="0">
      <alignment vertical="center"/>
    </xf>
    <xf numFmtId="0" fontId="123" fillId="0" borderId="27" applyNumberFormat="0" applyFill="0" applyAlignment="0" applyProtection="0">
      <alignment vertical="center"/>
    </xf>
    <xf numFmtId="0" fontId="124" fillId="0" borderId="28" applyNumberFormat="0" applyFill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5" fillId="10" borderId="0" applyNumberFormat="0" applyBorder="0" applyAlignment="0" applyProtection="0">
      <alignment vertical="center"/>
    </xf>
    <xf numFmtId="0" fontId="126" fillId="25" borderId="20" applyNumberFormat="0" applyAlignment="0" applyProtection="0">
      <alignment vertical="center"/>
    </xf>
    <xf numFmtId="0" fontId="126" fillId="25" borderId="20" applyNumberFormat="0" applyAlignment="0" applyProtection="0">
      <alignment vertical="center"/>
    </xf>
    <xf numFmtId="177" fontId="127" fillId="0" borderId="0" applyFont="0" applyFill="0" applyBorder="0" applyAlignment="0" applyProtection="0"/>
    <xf numFmtId="176" fontId="127" fillId="0" borderId="0" applyFont="0" applyFill="0" applyBorder="0" applyAlignment="0" applyProtection="0"/>
    <xf numFmtId="0" fontId="114" fillId="0" borderId="0"/>
    <xf numFmtId="0" fontId="128" fillId="0" borderId="0"/>
    <xf numFmtId="0" fontId="129" fillId="0" borderId="0"/>
    <xf numFmtId="168" fontId="130" fillId="0" borderId="0" applyFont="0" applyFill="0" applyBorder="0" applyAlignment="0" applyProtection="0"/>
    <xf numFmtId="38" fontId="131" fillId="0" borderId="0" applyFont="0" applyFill="0" applyBorder="0" applyAlignment="0" applyProtection="0"/>
    <xf numFmtId="0" fontId="3" fillId="0" borderId="0"/>
    <xf numFmtId="0" fontId="3" fillId="0" borderId="1"/>
    <xf numFmtId="165" fontId="130" fillId="0" borderId="0" applyFont="0" applyFill="0" applyBorder="0" applyAlignment="0" applyProtection="0"/>
    <xf numFmtId="0" fontId="139" fillId="0" borderId="0"/>
    <xf numFmtId="168" fontId="139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44" fillId="0" borderId="0"/>
    <xf numFmtId="168" fontId="144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48" fillId="0" borderId="0" applyFont="0" applyFill="0" applyBorder="0" applyAlignment="0" applyProtection="0"/>
    <xf numFmtId="0" fontId="8" fillId="0" borderId="0"/>
    <xf numFmtId="9" fontId="148" fillId="0" borderId="0" applyFont="0" applyFill="0" applyBorder="0" applyAlignment="0" applyProtection="0"/>
  </cellStyleXfs>
  <cellXfs count="161">
    <xf numFmtId="0" fontId="0" fillId="0" borderId="0" xfId="0"/>
    <xf numFmtId="4" fontId="145" fillId="0" borderId="0" xfId="940" applyNumberFormat="1" applyFont="1" applyFill="1"/>
    <xf numFmtId="4" fontId="145" fillId="0" borderId="0" xfId="940" applyNumberFormat="1" applyFont="1" applyFill="1" applyAlignment="1">
      <alignment horizontal="center"/>
    </xf>
    <xf numFmtId="4" fontId="145" fillId="0" borderId="0" xfId="940" applyNumberFormat="1" applyFont="1" applyFill="1" applyBorder="1"/>
    <xf numFmtId="4" fontId="145" fillId="0" borderId="0" xfId="940" applyNumberFormat="1" applyFont="1" applyFill="1" applyBorder="1" applyAlignment="1">
      <alignment horizontal="center"/>
    </xf>
    <xf numFmtId="4" fontId="146" fillId="0" borderId="16" xfId="940" applyNumberFormat="1" applyFont="1" applyFill="1" applyBorder="1" applyAlignment="1">
      <alignment horizontal="center"/>
    </xf>
    <xf numFmtId="4" fontId="146" fillId="0" borderId="16" xfId="940" applyNumberFormat="1" applyFont="1" applyFill="1" applyBorder="1" applyAlignment="1">
      <alignment horizontal="center" vertical="center"/>
    </xf>
    <xf numFmtId="4" fontId="145" fillId="0" borderId="0" xfId="940" applyNumberFormat="1" applyFont="1" applyFill="1" applyBorder="1" applyAlignment="1">
      <alignment horizontal="left" vertical="center" wrapText="1"/>
    </xf>
    <xf numFmtId="4" fontId="145" fillId="0" borderId="16" xfId="940" applyNumberFormat="1" applyFont="1" applyFill="1" applyBorder="1"/>
    <xf numFmtId="4" fontId="145" fillId="0" borderId="0" xfId="940" applyNumberFormat="1" applyFont="1" applyFill="1" applyAlignment="1">
      <alignment horizontal="right"/>
    </xf>
    <xf numFmtId="4" fontId="145" fillId="0" borderId="16" xfId="940" applyNumberFormat="1" applyFont="1" applyFill="1" applyBorder="1" applyAlignment="1">
      <alignment horizontal="center" vertical="top"/>
    </xf>
    <xf numFmtId="4" fontId="145" fillId="0" borderId="16" xfId="940" applyNumberFormat="1" applyFont="1" applyFill="1" applyBorder="1" applyAlignment="1">
      <alignment horizontal="center" vertical="top" wrapText="1"/>
    </xf>
    <xf numFmtId="171" fontId="146" fillId="0" borderId="16" xfId="940" applyNumberFormat="1" applyFont="1" applyFill="1" applyBorder="1" applyAlignment="1">
      <alignment horizontal="center"/>
    </xf>
    <xf numFmtId="3" fontId="145" fillId="0" borderId="16" xfId="940" applyNumberFormat="1" applyFont="1" applyFill="1" applyBorder="1" applyAlignment="1">
      <alignment horizontal="right"/>
    </xf>
    <xf numFmtId="4" fontId="146" fillId="0" borderId="5" xfId="940" applyNumberFormat="1" applyFont="1" applyFill="1" applyBorder="1" applyAlignment="1">
      <alignment horizontal="center" vertical="center"/>
    </xf>
    <xf numFmtId="4" fontId="145" fillId="0" borderId="0" xfId="940" applyNumberFormat="1" applyFont="1" applyFill="1" applyAlignment="1">
      <alignment horizontal="left"/>
    </xf>
    <xf numFmtId="171" fontId="146" fillId="0" borderId="16" xfId="940" applyNumberFormat="1" applyFont="1" applyFill="1" applyBorder="1" applyAlignment="1">
      <alignment horizontal="right"/>
    </xf>
    <xf numFmtId="4" fontId="146" fillId="0" borderId="16" xfId="940" applyNumberFormat="1" applyFont="1" applyFill="1" applyBorder="1" applyAlignment="1">
      <alignment horizontal="left"/>
    </xf>
    <xf numFmtId="4" fontId="145" fillId="0" borderId="16" xfId="940" applyNumberFormat="1" applyFont="1" applyFill="1" applyBorder="1" applyAlignment="1">
      <alignment vertical="center" wrapText="1"/>
    </xf>
    <xf numFmtId="3" fontId="145" fillId="0" borderId="16" xfId="940" applyNumberFormat="1" applyFont="1" applyFill="1" applyBorder="1" applyAlignment="1">
      <alignment horizontal="right" vertical="center"/>
    </xf>
    <xf numFmtId="4" fontId="145" fillId="0" borderId="16" xfId="940" applyNumberFormat="1" applyFont="1" applyFill="1" applyBorder="1" applyAlignment="1">
      <alignment horizontal="left" vertical="center"/>
    </xf>
    <xf numFmtId="4" fontId="145" fillId="0" borderId="16" xfId="940" applyNumberFormat="1" applyFont="1" applyFill="1" applyBorder="1" applyAlignment="1">
      <alignment horizontal="right" vertical="center"/>
    </xf>
    <xf numFmtId="4" fontId="146" fillId="0" borderId="16" xfId="940" applyNumberFormat="1" applyFont="1" applyFill="1" applyBorder="1"/>
    <xf numFmtId="3" fontId="149" fillId="0" borderId="16" xfId="937" applyNumberFormat="1" applyFont="1" applyFill="1" applyBorder="1"/>
    <xf numFmtId="4" fontId="146" fillId="0" borderId="16" xfId="940" applyNumberFormat="1" applyFont="1" applyFill="1" applyBorder="1" applyAlignment="1">
      <alignment horizontal="center" vertical="top"/>
    </xf>
    <xf numFmtId="4" fontId="150" fillId="0" borderId="16" xfId="937" applyNumberFormat="1" applyFont="1" applyFill="1" applyBorder="1" applyAlignment="1">
      <alignment horizontal="left" vertical="top" wrapText="1"/>
    </xf>
    <xf numFmtId="4" fontId="150" fillId="0" borderId="16" xfId="937" applyNumberFormat="1" applyFont="1" applyFill="1" applyBorder="1" applyAlignment="1">
      <alignment vertical="top"/>
    </xf>
    <xf numFmtId="4" fontId="150" fillId="0" borderId="16" xfId="937" applyNumberFormat="1" applyFont="1" applyFill="1" applyBorder="1" applyAlignment="1">
      <alignment horizontal="center" vertical="top"/>
    </xf>
    <xf numFmtId="171" fontId="146" fillId="0" borderId="16" xfId="940" applyNumberFormat="1" applyFont="1" applyFill="1" applyBorder="1" applyAlignment="1">
      <alignment horizontal="center" vertical="top"/>
    </xf>
    <xf numFmtId="3" fontId="150" fillId="0" borderId="16" xfId="937" applyNumberFormat="1" applyFont="1" applyFill="1" applyBorder="1" applyAlignment="1">
      <alignment horizontal="left" vertical="top" wrapText="1"/>
    </xf>
    <xf numFmtId="3" fontId="146" fillId="0" borderId="16" xfId="940" applyNumberFormat="1" applyFont="1" applyFill="1" applyBorder="1" applyAlignment="1">
      <alignment horizontal="center" vertical="top"/>
    </xf>
    <xf numFmtId="4" fontId="146" fillId="0" borderId="16" xfId="940" applyNumberFormat="1" applyFont="1" applyFill="1" applyBorder="1" applyAlignment="1">
      <alignment vertical="top" wrapText="1"/>
    </xf>
    <xf numFmtId="4" fontId="150" fillId="0" borderId="16" xfId="937" applyNumberFormat="1" applyFont="1" applyFill="1" applyBorder="1" applyAlignment="1">
      <alignment horizontal="center" vertical="top" wrapText="1"/>
    </xf>
    <xf numFmtId="4" fontId="147" fillId="0" borderId="16" xfId="940" applyNumberFormat="1" applyFont="1" applyFill="1" applyBorder="1" applyAlignment="1">
      <alignment vertical="top" wrapText="1"/>
    </xf>
    <xf numFmtId="4" fontId="145" fillId="0" borderId="33" xfId="940" applyNumberFormat="1" applyFont="1" applyFill="1" applyBorder="1" applyAlignment="1">
      <alignment horizontal="center"/>
    </xf>
    <xf numFmtId="4" fontId="146" fillId="0" borderId="33" xfId="940" applyNumberFormat="1" applyFont="1" applyFill="1" applyBorder="1" applyAlignment="1">
      <alignment horizontal="center"/>
    </xf>
    <xf numFmtId="10" fontId="146" fillId="0" borderId="33" xfId="944" applyNumberFormat="1" applyFont="1" applyFill="1" applyBorder="1" applyAlignment="1">
      <alignment horizontal="center"/>
    </xf>
    <xf numFmtId="3" fontId="150" fillId="0" borderId="5" xfId="937" applyNumberFormat="1" applyFont="1" applyFill="1" applyBorder="1" applyAlignment="1">
      <alignment horizontal="left" vertical="top" wrapText="1"/>
    </xf>
    <xf numFmtId="4" fontId="146" fillId="0" borderId="5" xfId="940" applyNumberFormat="1" applyFont="1" applyFill="1" applyBorder="1" applyAlignment="1">
      <alignment horizontal="center"/>
    </xf>
    <xf numFmtId="171" fontId="146" fillId="0" borderId="33" xfId="940" applyNumberFormat="1" applyFont="1" applyFill="1" applyBorder="1" applyAlignment="1">
      <alignment horizontal="center" vertical="top"/>
    </xf>
    <xf numFmtId="4" fontId="146" fillId="0" borderId="33" xfId="940" applyNumberFormat="1" applyFont="1" applyFill="1" applyBorder="1" applyAlignment="1">
      <alignment vertical="top" wrapText="1"/>
    </xf>
    <xf numFmtId="4" fontId="146" fillId="0" borderId="33" xfId="940" applyNumberFormat="1" applyFont="1" applyFill="1" applyBorder="1" applyAlignment="1">
      <alignment horizontal="center" vertical="top"/>
    </xf>
    <xf numFmtId="4" fontId="146" fillId="0" borderId="5" xfId="940" applyNumberFormat="1" applyFont="1" applyFill="1" applyBorder="1" applyAlignment="1">
      <alignment horizontal="center" vertical="top"/>
    </xf>
    <xf numFmtId="4" fontId="145" fillId="0" borderId="5" xfId="940" applyNumberFormat="1" applyFont="1" applyFill="1" applyBorder="1" applyAlignment="1">
      <alignment vertical="top" wrapText="1"/>
    </xf>
    <xf numFmtId="4" fontId="145" fillId="0" borderId="5" xfId="940" applyNumberFormat="1" applyFont="1" applyFill="1" applyBorder="1" applyAlignment="1">
      <alignment horizontal="center" vertical="top"/>
    </xf>
    <xf numFmtId="171" fontId="146" fillId="0" borderId="33" xfId="940" applyNumberFormat="1" applyFont="1" applyFill="1" applyBorder="1" applyAlignment="1">
      <alignment horizontal="center"/>
    </xf>
    <xf numFmtId="4" fontId="146" fillId="0" borderId="33" xfId="940" applyNumberFormat="1" applyFont="1" applyFill="1" applyBorder="1" applyAlignment="1">
      <alignment vertical="center" wrapText="1"/>
    </xf>
    <xf numFmtId="3" fontId="152" fillId="0" borderId="5" xfId="0" applyNumberFormat="1" applyFont="1" applyFill="1" applyBorder="1" applyAlignment="1">
      <alignment horizontal="left" vertical="top"/>
    </xf>
    <xf numFmtId="4" fontId="145" fillId="0" borderId="33" xfId="940" applyNumberFormat="1" applyFont="1" applyFill="1" applyBorder="1" applyAlignment="1">
      <alignment horizontal="center" vertical="top" wrapText="1"/>
    </xf>
    <xf numFmtId="171" fontId="146" fillId="0" borderId="5" xfId="940" applyNumberFormat="1" applyFont="1" applyFill="1" applyBorder="1" applyAlignment="1">
      <alignment horizontal="center" vertical="top"/>
    </xf>
    <xf numFmtId="4" fontId="145" fillId="0" borderId="5" xfId="940" applyNumberFormat="1" applyFont="1" applyFill="1" applyBorder="1" applyAlignment="1">
      <alignment horizontal="center" vertical="top" wrapText="1"/>
    </xf>
    <xf numFmtId="4" fontId="150" fillId="0" borderId="5" xfId="937" applyNumberFormat="1" applyFont="1" applyFill="1" applyBorder="1" applyAlignment="1">
      <alignment horizontal="left" vertical="top" wrapText="1"/>
    </xf>
    <xf numFmtId="4" fontId="145" fillId="37" borderId="0" xfId="940" applyNumberFormat="1" applyFont="1" applyFill="1" applyAlignment="1">
      <alignment horizontal="center"/>
    </xf>
    <xf numFmtId="4" fontId="146" fillId="0" borderId="0" xfId="940" applyNumberFormat="1" applyFont="1" applyFill="1" applyAlignment="1">
      <alignment horizontal="left"/>
    </xf>
    <xf numFmtId="4" fontId="145" fillId="0" borderId="0" xfId="940" applyNumberFormat="1" applyFont="1" applyFill="1" applyBorder="1" applyAlignment="1">
      <alignment horizontal="right"/>
    </xf>
    <xf numFmtId="4" fontId="145" fillId="37" borderId="29" xfId="940" applyNumberFormat="1" applyFont="1" applyFill="1" applyBorder="1" applyAlignment="1">
      <alignment horizontal="center"/>
    </xf>
    <xf numFmtId="4" fontId="146" fillId="37" borderId="29" xfId="940" applyNumberFormat="1" applyFont="1" applyFill="1" applyBorder="1" applyAlignment="1">
      <alignment vertical="center" wrapText="1"/>
    </xf>
    <xf numFmtId="4" fontId="146" fillId="37" borderId="29" xfId="940" applyNumberFormat="1" applyFont="1" applyFill="1" applyBorder="1" applyAlignment="1">
      <alignment horizontal="center"/>
    </xf>
    <xf numFmtId="4" fontId="145" fillId="37" borderId="0" xfId="940" applyNumberFormat="1" applyFont="1" applyFill="1" applyBorder="1"/>
    <xf numFmtId="4" fontId="145" fillId="37" borderId="34" xfId="940" applyNumberFormat="1" applyFont="1" applyFill="1" applyBorder="1" applyAlignment="1">
      <alignment horizontal="center"/>
    </xf>
    <xf numFmtId="4" fontId="146" fillId="37" borderId="29" xfId="940" applyNumberFormat="1" applyFont="1" applyFill="1" applyBorder="1" applyAlignment="1">
      <alignment horizontal="center" vertical="center"/>
    </xf>
    <xf numFmtId="171" fontId="146" fillId="37" borderId="29" xfId="940" applyNumberFormat="1" applyFont="1" applyFill="1" applyBorder="1" applyAlignment="1">
      <alignment horizontal="center"/>
    </xf>
    <xf numFmtId="4" fontId="145" fillId="37" borderId="29" xfId="940" applyNumberFormat="1" applyFont="1" applyFill="1" applyBorder="1" applyAlignment="1">
      <alignment horizontal="center" vertical="center" wrapText="1"/>
    </xf>
    <xf numFmtId="4" fontId="145" fillId="37" borderId="29" xfId="940" applyNumberFormat="1" applyFont="1" applyFill="1" applyBorder="1" applyAlignment="1">
      <alignment horizontal="center" vertical="top"/>
    </xf>
    <xf numFmtId="4" fontId="146" fillId="37" borderId="29" xfId="940" applyNumberFormat="1" applyFont="1" applyFill="1" applyBorder="1" applyAlignment="1">
      <alignment vertical="top" wrapText="1"/>
    </xf>
    <xf numFmtId="4" fontId="145" fillId="37" borderId="29" xfId="940" applyNumberFormat="1" applyFont="1" applyFill="1" applyBorder="1" applyAlignment="1">
      <alignment horizontal="center" vertical="top" wrapText="1"/>
    </xf>
    <xf numFmtId="4" fontId="146" fillId="37" borderId="30" xfId="940" applyNumberFormat="1" applyFont="1" applyFill="1" applyBorder="1" applyAlignment="1">
      <alignment horizontal="center"/>
    </xf>
    <xf numFmtId="4" fontId="146" fillId="37" borderId="30" xfId="432" applyNumberFormat="1" applyFont="1" applyFill="1" applyBorder="1" applyAlignment="1">
      <alignment horizontal="left" vertical="center" wrapText="1"/>
    </xf>
    <xf numFmtId="4" fontId="145" fillId="37" borderId="30" xfId="940" applyNumberFormat="1" applyFont="1" applyFill="1" applyBorder="1" applyAlignment="1">
      <alignment horizontal="center"/>
    </xf>
    <xf numFmtId="4" fontId="145" fillId="37" borderId="31" xfId="940" applyNumberFormat="1" applyFont="1" applyFill="1" applyBorder="1"/>
    <xf numFmtId="4" fontId="145" fillId="37" borderId="0" xfId="940" applyNumberFormat="1" applyFont="1" applyFill="1"/>
    <xf numFmtId="4" fontId="146" fillId="37" borderId="29" xfId="940" applyNumberFormat="1" applyFont="1" applyFill="1" applyBorder="1" applyAlignment="1">
      <alignment horizontal="left"/>
    </xf>
    <xf numFmtId="4" fontId="145" fillId="0" borderId="33" xfId="940" applyNumberFormat="1" applyFont="1" applyFill="1" applyBorder="1" applyAlignment="1">
      <alignment horizontal="right"/>
    </xf>
    <xf numFmtId="4" fontId="145" fillId="0" borderId="16" xfId="940" applyNumberFormat="1" applyFont="1" applyFill="1" applyBorder="1" applyAlignment="1">
      <alignment horizontal="center"/>
    </xf>
    <xf numFmtId="4" fontId="145" fillId="0" borderId="16" xfId="940" applyNumberFormat="1" applyFont="1" applyFill="1" applyBorder="1" applyAlignment="1">
      <alignment horizontal="right"/>
    </xf>
    <xf numFmtId="4" fontId="146" fillId="0" borderId="16" xfId="940" applyNumberFormat="1" applyFont="1" applyFill="1" applyBorder="1" applyAlignment="1">
      <alignment horizontal="right"/>
    </xf>
    <xf numFmtId="4" fontId="145" fillId="37" borderId="29" xfId="940" applyNumberFormat="1" applyFont="1" applyFill="1" applyBorder="1" applyAlignment="1">
      <alignment horizontal="right"/>
    </xf>
    <xf numFmtId="4" fontId="146" fillId="37" borderId="29" xfId="940" applyNumberFormat="1" applyFont="1" applyFill="1" applyBorder="1" applyAlignment="1">
      <alignment horizontal="right"/>
    </xf>
    <xf numFmtId="4" fontId="146" fillId="0" borderId="33" xfId="940" applyNumberFormat="1" applyFont="1" applyFill="1" applyBorder="1" applyAlignment="1">
      <alignment horizontal="right"/>
    </xf>
    <xf numFmtId="4" fontId="145" fillId="0" borderId="16" xfId="940" applyNumberFormat="1" applyFont="1" applyFill="1" applyBorder="1" applyAlignment="1"/>
    <xf numFmtId="4" fontId="150" fillId="0" borderId="16" xfId="937" applyNumberFormat="1" applyFont="1" applyFill="1" applyBorder="1" applyAlignment="1"/>
    <xf numFmtId="4" fontId="150" fillId="0" borderId="16" xfId="937" applyNumberFormat="1" applyFont="1" applyFill="1" applyBorder="1" applyAlignment="1">
      <alignment horizontal="center"/>
    </xf>
    <xf numFmtId="4" fontId="150" fillId="0" borderId="16" xfId="937" applyNumberFormat="1" applyFont="1" applyFill="1" applyBorder="1" applyAlignment="1">
      <alignment horizontal="right"/>
    </xf>
    <xf numFmtId="4" fontId="150" fillId="0" borderId="16" xfId="937" applyNumberFormat="1" applyFont="1" applyFill="1" applyBorder="1" applyAlignment="1">
      <alignment horizontal="right" vertical="top"/>
    </xf>
    <xf numFmtId="4" fontId="145" fillId="0" borderId="16" xfId="1014" applyNumberFormat="1" applyFont="1" applyFill="1" applyBorder="1" applyAlignment="1">
      <alignment horizontal="right" vertical="top"/>
    </xf>
    <xf numFmtId="4" fontId="145" fillId="0" borderId="16" xfId="937" applyNumberFormat="1" applyFont="1" applyFill="1" applyBorder="1" applyAlignment="1">
      <alignment horizontal="right" vertical="top"/>
    </xf>
    <xf numFmtId="4" fontId="145" fillId="0" borderId="16" xfId="1014" applyNumberFormat="1" applyFont="1" applyFill="1" applyBorder="1" applyAlignment="1">
      <alignment horizontal="right"/>
    </xf>
    <xf numFmtId="4" fontId="145" fillId="37" borderId="29" xfId="940" applyNumberFormat="1" applyFont="1" applyFill="1" applyBorder="1" applyAlignment="1"/>
    <xf numFmtId="4" fontId="150" fillId="0" borderId="5" xfId="937" applyNumberFormat="1" applyFont="1" applyFill="1" applyBorder="1" applyAlignment="1"/>
    <xf numFmtId="4" fontId="150" fillId="0" borderId="5" xfId="937" applyNumberFormat="1" applyFont="1" applyFill="1" applyBorder="1" applyAlignment="1">
      <alignment horizontal="center"/>
    </xf>
    <xf numFmtId="4" fontId="150" fillId="0" borderId="5" xfId="937" applyNumberFormat="1" applyFont="1" applyFill="1" applyBorder="1" applyAlignment="1">
      <alignment horizontal="right"/>
    </xf>
    <xf numFmtId="4" fontId="145" fillId="0" borderId="5" xfId="1014" applyNumberFormat="1" applyFont="1" applyFill="1" applyBorder="1" applyAlignment="1">
      <alignment horizontal="right"/>
    </xf>
    <xf numFmtId="4" fontId="145" fillId="0" borderId="5" xfId="937" applyNumberFormat="1" applyFont="1" applyFill="1" applyBorder="1" applyAlignment="1">
      <alignment horizontal="right"/>
    </xf>
    <xf numFmtId="4" fontId="145" fillId="0" borderId="33" xfId="940" applyNumberFormat="1" applyFont="1" applyFill="1" applyBorder="1" applyAlignment="1">
      <alignment vertical="top"/>
    </xf>
    <xf numFmtId="4" fontId="145" fillId="0" borderId="33" xfId="940" applyNumberFormat="1" applyFont="1" applyFill="1" applyBorder="1" applyAlignment="1">
      <alignment horizontal="center" vertical="top"/>
    </xf>
    <xf numFmtId="4" fontId="145" fillId="0" borderId="33" xfId="940" applyNumberFormat="1" applyFont="1" applyFill="1" applyBorder="1" applyAlignment="1">
      <alignment horizontal="right" vertical="top"/>
    </xf>
    <xf numFmtId="4" fontId="145" fillId="0" borderId="33" xfId="940" applyNumberFormat="1" applyFont="1" applyFill="1" applyBorder="1" applyAlignment="1">
      <alignment horizontal="right" vertical="top" wrapText="1"/>
    </xf>
    <xf numFmtId="4" fontId="145" fillId="0" borderId="16" xfId="940" applyNumberFormat="1" applyFont="1" applyFill="1" applyBorder="1" applyAlignment="1">
      <alignment vertical="top"/>
    </xf>
    <xf numFmtId="4" fontId="145" fillId="0" borderId="16" xfId="940" applyNumberFormat="1" applyFont="1" applyFill="1" applyBorder="1" applyAlignment="1">
      <alignment horizontal="right" vertical="top"/>
    </xf>
    <xf numFmtId="4" fontId="145" fillId="0" borderId="16" xfId="940" applyNumberFormat="1" applyFont="1" applyFill="1" applyBorder="1" applyAlignment="1">
      <alignment horizontal="right" vertical="top" wrapText="1"/>
    </xf>
    <xf numFmtId="4" fontId="145" fillId="0" borderId="5" xfId="940" applyNumberFormat="1" applyFont="1" applyFill="1" applyBorder="1" applyAlignment="1">
      <alignment vertical="top"/>
    </xf>
    <xf numFmtId="4" fontId="145" fillId="0" borderId="5" xfId="940" applyNumberFormat="1" applyFont="1" applyFill="1" applyBorder="1" applyAlignment="1">
      <alignment horizontal="right" vertical="top"/>
    </xf>
    <xf numFmtId="4" fontId="145" fillId="0" borderId="5" xfId="1014" applyNumberFormat="1" applyFont="1" applyFill="1" applyBorder="1" applyAlignment="1">
      <alignment horizontal="right" vertical="top"/>
    </xf>
    <xf numFmtId="4" fontId="145" fillId="0" borderId="33" xfId="940" applyNumberFormat="1" applyFont="1" applyFill="1" applyBorder="1" applyAlignment="1"/>
    <xf numFmtId="4" fontId="145" fillId="0" borderId="33" xfId="940" applyNumberFormat="1" applyFont="1" applyFill="1" applyBorder="1" applyAlignment="1">
      <alignment horizontal="right" wrapText="1"/>
    </xf>
    <xf numFmtId="4" fontId="150" fillId="0" borderId="5" xfId="937" applyNumberFormat="1" applyFont="1" applyFill="1" applyBorder="1" applyAlignment="1">
      <alignment vertical="top"/>
    </xf>
    <xf numFmtId="4" fontId="150" fillId="0" borderId="5" xfId="937" applyNumberFormat="1" applyFont="1" applyFill="1" applyBorder="1" applyAlignment="1">
      <alignment horizontal="center" vertical="top"/>
    </xf>
    <xf numFmtId="4" fontId="150" fillId="0" borderId="5" xfId="937" applyNumberFormat="1" applyFont="1" applyFill="1" applyBorder="1" applyAlignment="1">
      <alignment horizontal="right" vertical="top"/>
    </xf>
    <xf numFmtId="4" fontId="150" fillId="0" borderId="16" xfId="937" applyNumberFormat="1" applyFont="1" applyFill="1" applyBorder="1" applyAlignment="1">
      <alignment horizontal="right" vertical="top" wrapText="1"/>
    </xf>
    <xf numFmtId="4" fontId="145" fillId="0" borderId="16" xfId="1014" applyNumberFormat="1" applyFont="1" applyFill="1" applyBorder="1" applyAlignment="1">
      <alignment horizontal="right" vertical="top" wrapText="1"/>
    </xf>
    <xf numFmtId="4" fontId="145" fillId="0" borderId="5" xfId="937" applyNumberFormat="1" applyFont="1" applyFill="1" applyBorder="1" applyAlignment="1">
      <alignment vertical="top" wrapText="1"/>
    </xf>
    <xf numFmtId="4" fontId="150" fillId="0" borderId="5" xfId="937" applyNumberFormat="1" applyFont="1" applyFill="1" applyBorder="1" applyAlignment="1">
      <alignment horizontal="right" vertical="top" wrapText="1"/>
    </xf>
    <xf numFmtId="4" fontId="145" fillId="0" borderId="5" xfId="937" applyNumberFormat="1" applyFont="1" applyFill="1" applyBorder="1" applyAlignment="1">
      <alignment horizontal="right" vertical="top"/>
    </xf>
    <xf numFmtId="4" fontId="150" fillId="0" borderId="5" xfId="937" applyNumberFormat="1" applyFont="1" applyFill="1" applyBorder="1" applyAlignment="1">
      <alignment horizontal="center" vertical="top" wrapText="1"/>
    </xf>
    <xf numFmtId="4" fontId="145" fillId="0" borderId="5" xfId="1014" applyNumberFormat="1" applyFont="1" applyFill="1" applyBorder="1" applyAlignment="1">
      <alignment horizontal="right" vertical="top" wrapText="1"/>
    </xf>
    <xf numFmtId="4" fontId="146" fillId="0" borderId="16" xfId="940" applyNumberFormat="1" applyFont="1" applyFill="1" applyBorder="1" applyAlignment="1">
      <alignment horizontal="right" vertical="top"/>
    </xf>
    <xf numFmtId="4" fontId="145" fillId="37" borderId="29" xfId="940" applyNumberFormat="1" applyFont="1" applyFill="1" applyBorder="1" applyAlignment="1">
      <alignment vertical="top"/>
    </xf>
    <xf numFmtId="4" fontId="145" fillId="37" borderId="29" xfId="940" applyNumberFormat="1" applyFont="1" applyFill="1" applyBorder="1" applyAlignment="1">
      <alignment horizontal="right" vertical="top"/>
    </xf>
    <xf numFmtId="4" fontId="146" fillId="37" borderId="29" xfId="940" applyNumberFormat="1" applyFont="1" applyFill="1" applyBorder="1" applyAlignment="1">
      <alignment horizontal="right" vertical="top"/>
    </xf>
    <xf numFmtId="4" fontId="146" fillId="37" borderId="30" xfId="940" applyNumberFormat="1" applyFont="1" applyFill="1" applyBorder="1" applyAlignment="1">
      <alignment wrapText="1"/>
    </xf>
    <xf numFmtId="4" fontId="146" fillId="37" borderId="30" xfId="940" applyNumberFormat="1" applyFont="1" applyFill="1" applyBorder="1" applyAlignment="1">
      <alignment horizontal="center" wrapText="1"/>
    </xf>
    <xf numFmtId="4" fontId="146" fillId="37" borderId="30" xfId="940" applyNumberFormat="1" applyFont="1" applyFill="1" applyBorder="1" applyAlignment="1">
      <alignment horizontal="right" wrapText="1"/>
    </xf>
    <xf numFmtId="4" fontId="146" fillId="37" borderId="30" xfId="891" applyNumberFormat="1" applyFont="1" applyFill="1" applyBorder="1" applyAlignment="1">
      <alignment horizontal="right" wrapText="1"/>
    </xf>
    <xf numFmtId="4" fontId="145" fillId="0" borderId="0" xfId="940" applyNumberFormat="1" applyFont="1" applyFill="1" applyBorder="1" applyAlignment="1">
      <alignment wrapText="1"/>
    </xf>
    <xf numFmtId="4" fontId="145" fillId="0" borderId="0" xfId="940" applyNumberFormat="1" applyFont="1" applyFill="1" applyBorder="1" applyAlignment="1">
      <alignment horizontal="center" wrapText="1"/>
    </xf>
    <xf numFmtId="4" fontId="145" fillId="0" borderId="0" xfId="940" applyNumberFormat="1" applyFont="1" applyFill="1" applyBorder="1" applyAlignment="1">
      <alignment horizontal="right" wrapText="1"/>
    </xf>
    <xf numFmtId="223" fontId="145" fillId="0" borderId="16" xfId="944" applyNumberFormat="1" applyFont="1" applyFill="1" applyBorder="1" applyAlignment="1">
      <alignment horizontal="right"/>
    </xf>
    <xf numFmtId="10" fontId="145" fillId="0" borderId="16" xfId="944" applyNumberFormat="1" applyFont="1" applyFill="1" applyBorder="1" applyAlignment="1">
      <alignment horizontal="right"/>
    </xf>
    <xf numFmtId="10" fontId="146" fillId="0" borderId="16" xfId="940" applyNumberFormat="1" applyFont="1" applyFill="1" applyBorder="1" applyAlignment="1">
      <alignment horizontal="right"/>
    </xf>
    <xf numFmtId="10" fontId="146" fillId="37" borderId="29" xfId="944" applyNumberFormat="1" applyFont="1" applyFill="1" applyBorder="1" applyAlignment="1">
      <alignment horizontal="right"/>
    </xf>
    <xf numFmtId="168" fontId="150" fillId="0" borderId="5" xfId="1014" applyFont="1" applyFill="1" applyBorder="1" applyAlignment="1">
      <alignment horizontal="left" vertical="top" wrapText="1"/>
    </xf>
    <xf numFmtId="171" fontId="145" fillId="0" borderId="16" xfId="940" applyNumberFormat="1" applyFont="1" applyFill="1" applyBorder="1" applyAlignment="1">
      <alignment horizontal="center" vertical="top"/>
    </xf>
    <xf numFmtId="4" fontId="151" fillId="0" borderId="16" xfId="937" applyNumberFormat="1" applyFont="1" applyFill="1" applyBorder="1" applyAlignment="1">
      <alignment horizontal="left" vertical="top" wrapText="1"/>
    </xf>
    <xf numFmtId="4" fontId="145" fillId="0" borderId="29" xfId="940" applyNumberFormat="1" applyFont="1" applyFill="1" applyBorder="1" applyAlignment="1">
      <alignment horizontal="center"/>
    </xf>
    <xf numFmtId="4" fontId="146" fillId="0" borderId="29" xfId="940" applyNumberFormat="1" applyFont="1" applyFill="1" applyBorder="1" applyAlignment="1">
      <alignment vertical="center" wrapText="1"/>
    </xf>
    <xf numFmtId="4" fontId="145" fillId="0" borderId="29" xfId="940" applyNumberFormat="1" applyFont="1" applyFill="1" applyBorder="1" applyAlignment="1"/>
    <xf numFmtId="4" fontId="145" fillId="0" borderId="29" xfId="940" applyNumberFormat="1" applyFont="1" applyFill="1" applyBorder="1" applyAlignment="1">
      <alignment horizontal="right"/>
    </xf>
    <xf numFmtId="4" fontId="146" fillId="0" borderId="29" xfId="940" applyNumberFormat="1" applyFont="1" applyFill="1" applyBorder="1" applyAlignment="1">
      <alignment horizontal="right"/>
    </xf>
    <xf numFmtId="4" fontId="145" fillId="0" borderId="34" xfId="940" applyNumberFormat="1" applyFont="1" applyFill="1" applyBorder="1"/>
    <xf numFmtId="4" fontId="146" fillId="0" borderId="29" xfId="940" applyNumberFormat="1" applyFont="1" applyFill="1" applyBorder="1" applyAlignment="1">
      <alignment horizontal="center" vertical="center"/>
    </xf>
    <xf numFmtId="4" fontId="146" fillId="0" borderId="29" xfId="940" applyNumberFormat="1" applyFont="1" applyFill="1" applyBorder="1" applyAlignment="1">
      <alignment horizontal="center"/>
    </xf>
    <xf numFmtId="4" fontId="145" fillId="0" borderId="34" xfId="940" applyNumberFormat="1" applyFont="1" applyFill="1" applyBorder="1" applyAlignment="1">
      <alignment horizontal="center"/>
    </xf>
    <xf numFmtId="4" fontId="152" fillId="0" borderId="16" xfId="937" applyNumberFormat="1" applyFont="1" applyFill="1" applyBorder="1" applyAlignment="1">
      <alignment horizontal="right" vertical="top"/>
    </xf>
    <xf numFmtId="4" fontId="152" fillId="0" borderId="16" xfId="937" applyNumberFormat="1" applyFont="1" applyFill="1" applyBorder="1" applyAlignment="1">
      <alignment vertical="top"/>
    </xf>
    <xf numFmtId="4" fontId="149" fillId="0" borderId="16" xfId="937" applyNumberFormat="1" applyFont="1" applyFill="1" applyBorder="1" applyAlignment="1">
      <alignment horizontal="left" vertical="top" wrapText="1"/>
    </xf>
    <xf numFmtId="4" fontId="150" fillId="0" borderId="16" xfId="937" applyNumberFormat="1" applyFont="1" applyFill="1" applyBorder="1" applyAlignment="1">
      <alignment vertical="top" wrapText="1"/>
    </xf>
    <xf numFmtId="3" fontId="152" fillId="0" borderId="16" xfId="0" applyNumberFormat="1" applyFont="1" applyFill="1" applyBorder="1" applyAlignment="1">
      <alignment horizontal="left" vertical="top"/>
    </xf>
    <xf numFmtId="4" fontId="145" fillId="0" borderId="16" xfId="937" applyNumberFormat="1" applyFont="1" applyFill="1" applyBorder="1" applyAlignment="1">
      <alignment vertical="top" wrapText="1"/>
    </xf>
    <xf numFmtId="4" fontId="154" fillId="0" borderId="16" xfId="937" applyNumberFormat="1" applyFont="1" applyFill="1" applyBorder="1" applyAlignment="1">
      <alignment horizontal="left" vertical="top" wrapText="1"/>
    </xf>
    <xf numFmtId="4" fontId="145" fillId="0" borderId="16" xfId="937" applyNumberFormat="1" applyFont="1" applyFill="1" applyBorder="1" applyAlignment="1">
      <alignment horizontal="left" vertical="top" wrapText="1"/>
    </xf>
    <xf numFmtId="4" fontId="145" fillId="0" borderId="16" xfId="937" applyNumberFormat="1" applyFont="1" applyFill="1" applyBorder="1" applyAlignment="1">
      <alignment vertical="top"/>
    </xf>
    <xf numFmtId="4" fontId="145" fillId="0" borderId="16" xfId="937" applyNumberFormat="1" applyFont="1" applyFill="1" applyBorder="1" applyAlignment="1">
      <alignment horizontal="center" vertical="top"/>
    </xf>
    <xf numFmtId="10" fontId="145" fillId="0" borderId="16" xfId="1016" applyNumberFormat="1" applyFont="1" applyFill="1" applyBorder="1" applyAlignment="1">
      <alignment horizontal="right"/>
    </xf>
    <xf numFmtId="2" fontId="150" fillId="0" borderId="16" xfId="1014" applyNumberFormat="1" applyFont="1" applyFill="1" applyBorder="1" applyAlignment="1">
      <alignment horizontal="left" vertical="top" wrapText="1"/>
    </xf>
    <xf numFmtId="2" fontId="145" fillId="0" borderId="16" xfId="940" applyNumberFormat="1" applyFont="1" applyFill="1" applyBorder="1" applyAlignment="1">
      <alignment vertical="top" wrapText="1"/>
    </xf>
    <xf numFmtId="2" fontId="150" fillId="0" borderId="5" xfId="1014" applyNumberFormat="1" applyFont="1" applyFill="1" applyBorder="1" applyAlignment="1">
      <alignment horizontal="left" vertical="top" wrapText="1"/>
    </xf>
    <xf numFmtId="2" fontId="156" fillId="0" borderId="16" xfId="940" applyNumberFormat="1" applyFont="1" applyFill="1" applyBorder="1" applyAlignment="1">
      <alignment vertical="top" wrapText="1"/>
    </xf>
    <xf numFmtId="4" fontId="153" fillId="0" borderId="31" xfId="940" applyNumberFormat="1" applyFont="1" applyFill="1" applyBorder="1" applyAlignment="1">
      <alignment horizontal="center"/>
    </xf>
    <xf numFmtId="4" fontId="146" fillId="37" borderId="16" xfId="940" applyNumberFormat="1" applyFont="1" applyFill="1" applyBorder="1" applyAlignment="1">
      <alignment horizontal="center" vertical="center"/>
    </xf>
    <xf numFmtId="4" fontId="146" fillId="37" borderId="29" xfId="940" applyNumberFormat="1" applyFont="1" applyFill="1" applyBorder="1" applyAlignment="1">
      <alignment horizontal="center" vertical="center"/>
    </xf>
    <xf numFmtId="4" fontId="146" fillId="37" borderId="16" xfId="940" applyNumberFormat="1" applyFont="1" applyFill="1" applyBorder="1" applyAlignment="1">
      <alignment horizontal="center"/>
    </xf>
  </cellXfs>
  <cellStyles count="1017">
    <cellStyle name=",;F'KOIT[[WAAHK" xfId="1" xr:uid="{00000000-0005-0000-0000-000000000000}"/>
    <cellStyle name="?? [0.00]_????" xfId="2" xr:uid="{00000000-0005-0000-0000-000001000000}"/>
    <cellStyle name="?? [0]_PERSONAL" xfId="3" xr:uid="{00000000-0005-0000-0000-000002000000}"/>
    <cellStyle name="???? [0.00]_????" xfId="4" xr:uid="{00000000-0005-0000-0000-000003000000}"/>
    <cellStyle name="????????" xfId="5" xr:uid="{00000000-0005-0000-0000-000004000000}"/>
    <cellStyle name="???????? 2" xfId="6" xr:uid="{00000000-0005-0000-0000-000005000000}"/>
    <cellStyle name="??????[0]_PERSONAL" xfId="7" xr:uid="{00000000-0005-0000-0000-000006000000}"/>
    <cellStyle name="??????PERSONAL" xfId="8" xr:uid="{00000000-0005-0000-0000-000007000000}"/>
    <cellStyle name="?????[0]_PERSONAL" xfId="9" xr:uid="{00000000-0005-0000-0000-000008000000}"/>
    <cellStyle name="?????PERSONAL" xfId="10" xr:uid="{00000000-0005-0000-0000-000009000000}"/>
    <cellStyle name="????_????" xfId="11" xr:uid="{00000000-0005-0000-0000-00000A000000}"/>
    <cellStyle name="???[0]_PERSONAL" xfId="12" xr:uid="{00000000-0005-0000-0000-00000B000000}"/>
    <cellStyle name="???_PERSONAL" xfId="13" xr:uid="{00000000-0005-0000-0000-00000C000000}"/>
    <cellStyle name="??_??" xfId="14" xr:uid="{00000000-0005-0000-0000-00000D000000}"/>
    <cellStyle name="?@??laroux" xfId="15" xr:uid="{00000000-0005-0000-0000-00000E000000}"/>
    <cellStyle name="_Boq-AC (Ayutthaya)-R2" xfId="16" xr:uid="{00000000-0005-0000-0000-00000F000000}"/>
    <cellStyle name="_Boq-AC (Ayutthaya)-R2_AQ128-50  Big C สุโขทัย111" xfId="17" xr:uid="{00000000-0005-0000-0000-000010000000}"/>
    <cellStyle name="_Boq-AC (Ayutthaya)-R2_Big C วารินทรชำราบ" xfId="18" xr:uid="{00000000-0005-0000-0000-000011000000}"/>
    <cellStyle name="_Boq-AC (Ayutthaya)-R2_BOQ Big C ยโสธร R01" xfId="19" xr:uid="{00000000-0005-0000-0000-000012000000}"/>
    <cellStyle name="_Boq-AC (Ayutthaya)-R2_BOQ Big C วารินทร R01" xfId="20" xr:uid="{00000000-0005-0000-0000-000013000000}"/>
    <cellStyle name="_Boq-AC (Ayutthaya)-R2_form_boq §Ò¹ÃÐºº»ÃÐ¡ÍºÍÒ¤ÒÃ" xfId="21" xr:uid="{00000000-0005-0000-0000-000014000000}"/>
    <cellStyle name="_Boq-AC (Ayutthaya)-R2_Summary (Sukhothai)-r1" xfId="22" xr:uid="{00000000-0005-0000-0000-000015000000}"/>
    <cellStyle name="_BOQ-AIR." xfId="23" xr:uid="{00000000-0005-0000-0000-000016000000}"/>
    <cellStyle name="_Boq-FP-PR1-3 (Contrat No.3)-r2" xfId="24" xr:uid="{00000000-0005-0000-0000-000017000000}"/>
    <cellStyle name="_Boq-PL-r3" xfId="25" xr:uid="{00000000-0005-0000-0000-000018000000}"/>
    <cellStyle name="_CONDO LUMPINI PLACE Pinklao2  ACT 23มีค50" xfId="26" xr:uid="{00000000-0005-0000-0000-000019000000}"/>
    <cellStyle name="=C:\WINDOWS\SYSTEM32\COMMAND.COM" xfId="27" xr:uid="{00000000-0005-0000-0000-00001A000000}"/>
    <cellStyle name="0,0_x000d__x000a_NA_x000d__x000a_" xfId="28" xr:uid="{00000000-0005-0000-0000-00001B000000}"/>
    <cellStyle name="0,0_x000d__x000a_NA_x000d__x000a_ 2" xfId="29" xr:uid="{00000000-0005-0000-0000-00001C000000}"/>
    <cellStyle name="10" xfId="30" xr:uid="{00000000-0005-0000-0000-00001D000000}"/>
    <cellStyle name="20" xfId="31" xr:uid="{00000000-0005-0000-0000-00001E000000}"/>
    <cellStyle name="20 - ต้นแบบ1" xfId="32" xr:uid="{00000000-0005-0000-0000-00001F000000}"/>
    <cellStyle name="20 - ต้นแบบ2" xfId="33" xr:uid="{00000000-0005-0000-0000-000020000000}"/>
    <cellStyle name="20 - ต้นแบบ3" xfId="34" xr:uid="{00000000-0005-0000-0000-000021000000}"/>
    <cellStyle name="20% - Accent1 2" xfId="35" xr:uid="{00000000-0005-0000-0000-000022000000}"/>
    <cellStyle name="20% - Accent1 3" xfId="36" xr:uid="{00000000-0005-0000-0000-000023000000}"/>
    <cellStyle name="20% - Accent2 2" xfId="37" xr:uid="{00000000-0005-0000-0000-000024000000}"/>
    <cellStyle name="20% - Accent2 3" xfId="38" xr:uid="{00000000-0005-0000-0000-000025000000}"/>
    <cellStyle name="20% - Accent3 2" xfId="39" xr:uid="{00000000-0005-0000-0000-000026000000}"/>
    <cellStyle name="20% - Accent3 3" xfId="40" xr:uid="{00000000-0005-0000-0000-000027000000}"/>
    <cellStyle name="20% - Accent4 2" xfId="41" xr:uid="{00000000-0005-0000-0000-000028000000}"/>
    <cellStyle name="20% - Accent4 3" xfId="42" xr:uid="{00000000-0005-0000-0000-000029000000}"/>
    <cellStyle name="20% - Accent5 2" xfId="43" xr:uid="{00000000-0005-0000-0000-00002A000000}"/>
    <cellStyle name="20% - Accent5 3" xfId="44" xr:uid="{00000000-0005-0000-0000-00002B000000}"/>
    <cellStyle name="20% - Accent6 2" xfId="45" xr:uid="{00000000-0005-0000-0000-00002C000000}"/>
    <cellStyle name="20% - Accent6 3" xfId="46" xr:uid="{00000000-0005-0000-0000-00002D000000}"/>
    <cellStyle name="20% - 강조색1" xfId="47" xr:uid="{00000000-0005-0000-0000-00002E000000}"/>
    <cellStyle name="20% - 강조색2" xfId="48" xr:uid="{00000000-0005-0000-0000-00002F000000}"/>
    <cellStyle name="20% - 강조색3" xfId="49" xr:uid="{00000000-0005-0000-0000-000030000000}"/>
    <cellStyle name="20% - 강조색4" xfId="50" xr:uid="{00000000-0005-0000-0000-000031000000}"/>
    <cellStyle name="20% - 강조색5" xfId="51" xr:uid="{00000000-0005-0000-0000-000032000000}"/>
    <cellStyle name="20% - 강조색6" xfId="52" xr:uid="{00000000-0005-0000-0000-000033000000}"/>
    <cellStyle name="๒Wลว - Style1" xfId="53" xr:uid="{00000000-0005-0000-0000-000034000000}"/>
    <cellStyle name="๒Wลว - Style1 2" xfId="54" xr:uid="{00000000-0005-0000-0000-000035000000}"/>
    <cellStyle name="๒Wลว - Style1 3" xfId="55" xr:uid="{00000000-0005-0000-0000-000036000000}"/>
    <cellStyle name="๒Wลว - Style2" xfId="56" xr:uid="{00000000-0005-0000-0000-000037000000}"/>
    <cellStyle name="๒Wลว - Style2 2" xfId="57" xr:uid="{00000000-0005-0000-0000-000038000000}"/>
    <cellStyle name="๒Wลว - Style2 3" xfId="58" xr:uid="{00000000-0005-0000-0000-000039000000}"/>
    <cellStyle name="๒Wลว - Style3" xfId="59" xr:uid="{00000000-0005-0000-0000-00003A000000}"/>
    <cellStyle name="๒Wลว - Style3 2" xfId="60" xr:uid="{00000000-0005-0000-0000-00003B000000}"/>
    <cellStyle name="๒Wลว - Style3 3" xfId="61" xr:uid="{00000000-0005-0000-0000-00003C000000}"/>
    <cellStyle name="๒Wลว - Style4" xfId="62" xr:uid="{00000000-0005-0000-0000-00003D000000}"/>
    <cellStyle name="๒Wลว - Style4 2" xfId="63" xr:uid="{00000000-0005-0000-0000-00003E000000}"/>
    <cellStyle name="๒Wลว - Style4 3" xfId="64" xr:uid="{00000000-0005-0000-0000-00003F000000}"/>
    <cellStyle name="๒Wลว - Style5" xfId="65" xr:uid="{00000000-0005-0000-0000-000040000000}"/>
    <cellStyle name="๒Wลว - Style5 2" xfId="66" xr:uid="{00000000-0005-0000-0000-000041000000}"/>
    <cellStyle name="๒Wลว - Style5 3" xfId="67" xr:uid="{00000000-0005-0000-0000-000042000000}"/>
    <cellStyle name="๒Wลว - Style6" xfId="68" xr:uid="{00000000-0005-0000-0000-000043000000}"/>
    <cellStyle name="๒Wลว - Style6 2" xfId="69" xr:uid="{00000000-0005-0000-0000-000044000000}"/>
    <cellStyle name="๒Wลว - Style6 3" xfId="70" xr:uid="{00000000-0005-0000-0000-000045000000}"/>
    <cellStyle name="๒Wลว - Style7" xfId="71" xr:uid="{00000000-0005-0000-0000-000046000000}"/>
    <cellStyle name="๒Wลว - Style7 2" xfId="72" xr:uid="{00000000-0005-0000-0000-000047000000}"/>
    <cellStyle name="๒Wลว - Style7 3" xfId="73" xr:uid="{00000000-0005-0000-0000-000048000000}"/>
    <cellStyle name="๒Wลว - Style8" xfId="74" xr:uid="{00000000-0005-0000-0000-000049000000}"/>
    <cellStyle name="๒Wลว - Style8 2" xfId="75" xr:uid="{00000000-0005-0000-0000-00004A000000}"/>
    <cellStyle name="๒Wลว - Style8 3" xfId="76" xr:uid="{00000000-0005-0000-0000-00004B000000}"/>
    <cellStyle name="40% - Accent1 2" xfId="77" xr:uid="{00000000-0005-0000-0000-00004C000000}"/>
    <cellStyle name="40% - Accent1 3" xfId="78" xr:uid="{00000000-0005-0000-0000-00004D000000}"/>
    <cellStyle name="40% - Accent2 2" xfId="79" xr:uid="{00000000-0005-0000-0000-00004E000000}"/>
    <cellStyle name="40% - Accent2 3" xfId="80" xr:uid="{00000000-0005-0000-0000-00004F000000}"/>
    <cellStyle name="40% - Accent3 2" xfId="81" xr:uid="{00000000-0005-0000-0000-000050000000}"/>
    <cellStyle name="40% - Accent3 3" xfId="82" xr:uid="{00000000-0005-0000-0000-000051000000}"/>
    <cellStyle name="40% - Accent4 2" xfId="83" xr:uid="{00000000-0005-0000-0000-000052000000}"/>
    <cellStyle name="40% - Accent4 3" xfId="84" xr:uid="{00000000-0005-0000-0000-000053000000}"/>
    <cellStyle name="40% - Accent5 2" xfId="85" xr:uid="{00000000-0005-0000-0000-000054000000}"/>
    <cellStyle name="40% - Accent5 3" xfId="86" xr:uid="{00000000-0005-0000-0000-000055000000}"/>
    <cellStyle name="40% - Accent6 2" xfId="87" xr:uid="{00000000-0005-0000-0000-000056000000}"/>
    <cellStyle name="40% - Accent6 3" xfId="88" xr:uid="{00000000-0005-0000-0000-000057000000}"/>
    <cellStyle name="40% - 강조색1" xfId="89" xr:uid="{00000000-0005-0000-0000-000058000000}"/>
    <cellStyle name="40% - 강조색2" xfId="90" xr:uid="{00000000-0005-0000-0000-000059000000}"/>
    <cellStyle name="40% - 강조색3" xfId="91" xr:uid="{00000000-0005-0000-0000-00005A000000}"/>
    <cellStyle name="40% - 강조색4" xfId="92" xr:uid="{00000000-0005-0000-0000-00005B000000}"/>
    <cellStyle name="40% - 강조색5" xfId="93" xr:uid="{00000000-0005-0000-0000-00005C000000}"/>
    <cellStyle name="40% - 강조색6" xfId="94" xr:uid="{00000000-0005-0000-0000-00005D000000}"/>
    <cellStyle name="60% - Accent1 2" xfId="95" xr:uid="{00000000-0005-0000-0000-00005E000000}"/>
    <cellStyle name="60% - Accent1 3" xfId="96" xr:uid="{00000000-0005-0000-0000-00005F000000}"/>
    <cellStyle name="60% - Accent2 2" xfId="97" xr:uid="{00000000-0005-0000-0000-000060000000}"/>
    <cellStyle name="60% - Accent2 3" xfId="98" xr:uid="{00000000-0005-0000-0000-000061000000}"/>
    <cellStyle name="60% - Accent3 2" xfId="99" xr:uid="{00000000-0005-0000-0000-000062000000}"/>
    <cellStyle name="60% - Accent3 3" xfId="100" xr:uid="{00000000-0005-0000-0000-000063000000}"/>
    <cellStyle name="60% - Accent4 2" xfId="101" xr:uid="{00000000-0005-0000-0000-000064000000}"/>
    <cellStyle name="60% - Accent4 3" xfId="102" xr:uid="{00000000-0005-0000-0000-000065000000}"/>
    <cellStyle name="60% - Accent5 2" xfId="103" xr:uid="{00000000-0005-0000-0000-000066000000}"/>
    <cellStyle name="60% - Accent5 3" xfId="104" xr:uid="{00000000-0005-0000-0000-000067000000}"/>
    <cellStyle name="60% - Accent6 2" xfId="105" xr:uid="{00000000-0005-0000-0000-000068000000}"/>
    <cellStyle name="60% - Accent6 3" xfId="106" xr:uid="{00000000-0005-0000-0000-000069000000}"/>
    <cellStyle name="60% - 강조색1" xfId="107" xr:uid="{00000000-0005-0000-0000-00006A000000}"/>
    <cellStyle name="60% - 강조색2" xfId="108" xr:uid="{00000000-0005-0000-0000-00006B000000}"/>
    <cellStyle name="60% - 강조색3" xfId="109" xr:uid="{00000000-0005-0000-0000-00006C000000}"/>
    <cellStyle name="60% - 강조색4" xfId="110" xr:uid="{00000000-0005-0000-0000-00006D000000}"/>
    <cellStyle name="60% - 강조색5" xfId="111" xr:uid="{00000000-0005-0000-0000-00006E000000}"/>
    <cellStyle name="60% - 강조색6" xfId="112" xr:uid="{00000000-0005-0000-0000-00006F000000}"/>
    <cellStyle name="a" xfId="113" xr:uid="{00000000-0005-0000-0000-000070000000}"/>
    <cellStyle name="abc" xfId="114" xr:uid="{00000000-0005-0000-0000-000071000000}"/>
    <cellStyle name="abc 2" xfId="115" xr:uid="{00000000-0005-0000-0000-000072000000}"/>
    <cellStyle name="Accent1 2" xfId="116" xr:uid="{00000000-0005-0000-0000-000073000000}"/>
    <cellStyle name="Accent1 3" xfId="117" xr:uid="{00000000-0005-0000-0000-000074000000}"/>
    <cellStyle name="Accent2 2" xfId="118" xr:uid="{00000000-0005-0000-0000-000075000000}"/>
    <cellStyle name="Accent2 3" xfId="119" xr:uid="{00000000-0005-0000-0000-000076000000}"/>
    <cellStyle name="Accent3 2" xfId="120" xr:uid="{00000000-0005-0000-0000-000077000000}"/>
    <cellStyle name="Accent3 3" xfId="121" xr:uid="{00000000-0005-0000-0000-000078000000}"/>
    <cellStyle name="Accent4 2" xfId="122" xr:uid="{00000000-0005-0000-0000-000079000000}"/>
    <cellStyle name="Accent4 3" xfId="123" xr:uid="{00000000-0005-0000-0000-00007A000000}"/>
    <cellStyle name="Accent5 2" xfId="124" xr:uid="{00000000-0005-0000-0000-00007B000000}"/>
    <cellStyle name="Accent5 3" xfId="125" xr:uid="{00000000-0005-0000-0000-00007C000000}"/>
    <cellStyle name="Accent6 2" xfId="126" xr:uid="{00000000-0005-0000-0000-00007D000000}"/>
    <cellStyle name="Accent6 3" xfId="127" xr:uid="{00000000-0005-0000-0000-00007E000000}"/>
    <cellStyle name="Bad 2" xfId="128" xr:uid="{00000000-0005-0000-0000-00007F000000}"/>
    <cellStyle name="Bad 3" xfId="129" xr:uid="{00000000-0005-0000-0000-000080000000}"/>
    <cellStyle name="Body" xfId="130" xr:uid="{00000000-0005-0000-0000-000081000000}"/>
    <cellStyle name="BOLDSH - Style1" xfId="131" xr:uid="{00000000-0005-0000-0000-000082000000}"/>
    <cellStyle name="BOLDSH - Style1 2" xfId="132" xr:uid="{00000000-0005-0000-0000-000083000000}"/>
    <cellStyle name="BOLDSH - Style1 2 2" xfId="133" xr:uid="{00000000-0005-0000-0000-000084000000}"/>
    <cellStyle name="BOLDSH - Style1 3" xfId="134" xr:uid="{00000000-0005-0000-0000-000085000000}"/>
    <cellStyle name="BOLDSH - Style1 3 2" xfId="135" xr:uid="{00000000-0005-0000-0000-000086000000}"/>
    <cellStyle name="BOLDSH - Style1 4" xfId="136" xr:uid="{00000000-0005-0000-0000-000087000000}"/>
    <cellStyle name="BOQ" xfId="137" xr:uid="{00000000-0005-0000-0000-000088000000}"/>
    <cellStyle name="BOQ 2" xfId="138" xr:uid="{00000000-0005-0000-0000-000089000000}"/>
    <cellStyle name="BQ-01" xfId="139" xr:uid="{00000000-0005-0000-0000-00008A000000}"/>
    <cellStyle name="BQ-01 2" xfId="140" xr:uid="{00000000-0005-0000-0000-00008B000000}"/>
    <cellStyle name="Calc Currency (0)" xfId="141" xr:uid="{00000000-0005-0000-0000-00008C000000}"/>
    <cellStyle name="Calc Currency (0) 2" xfId="142" xr:uid="{00000000-0005-0000-0000-00008D000000}"/>
    <cellStyle name="Calc Currency (2)" xfId="143" xr:uid="{00000000-0005-0000-0000-00008E000000}"/>
    <cellStyle name="Calc Currency (2) 2" xfId="144" xr:uid="{00000000-0005-0000-0000-00008F000000}"/>
    <cellStyle name="Calc Percent (0)" xfId="145" xr:uid="{00000000-0005-0000-0000-000090000000}"/>
    <cellStyle name="Calc Percent (0) 2" xfId="146" xr:uid="{00000000-0005-0000-0000-000091000000}"/>
    <cellStyle name="Calc Percent (1)" xfId="147" xr:uid="{00000000-0005-0000-0000-000092000000}"/>
    <cellStyle name="Calc Percent (1) 2" xfId="148" xr:uid="{00000000-0005-0000-0000-000093000000}"/>
    <cellStyle name="Calc Percent (2)" xfId="149" xr:uid="{00000000-0005-0000-0000-000094000000}"/>
    <cellStyle name="Calc Percent (2) 2" xfId="150" xr:uid="{00000000-0005-0000-0000-000095000000}"/>
    <cellStyle name="Calc Units (0)" xfId="151" xr:uid="{00000000-0005-0000-0000-000096000000}"/>
    <cellStyle name="Calc Units (0) 2" xfId="152" xr:uid="{00000000-0005-0000-0000-000097000000}"/>
    <cellStyle name="Calc Units (1)" xfId="153" xr:uid="{00000000-0005-0000-0000-000098000000}"/>
    <cellStyle name="Calc Units (1) 2" xfId="154" xr:uid="{00000000-0005-0000-0000-000099000000}"/>
    <cellStyle name="Calc Units (2)" xfId="155" xr:uid="{00000000-0005-0000-0000-00009A000000}"/>
    <cellStyle name="Calc Units (2) 2" xfId="156" xr:uid="{00000000-0005-0000-0000-00009B000000}"/>
    <cellStyle name="Calculation 2" xfId="157" xr:uid="{00000000-0005-0000-0000-00009C000000}"/>
    <cellStyle name="Calculation 2 2" xfId="158" xr:uid="{00000000-0005-0000-0000-00009D000000}"/>
    <cellStyle name="Calculation 3" xfId="159" xr:uid="{00000000-0005-0000-0000-00009E000000}"/>
    <cellStyle name="Calculation 3 2" xfId="160" xr:uid="{00000000-0005-0000-0000-00009F000000}"/>
    <cellStyle name="category" xfId="161" xr:uid="{00000000-0005-0000-0000-0000A0000000}"/>
    <cellStyle name="category 2" xfId="162" xr:uid="{00000000-0005-0000-0000-0000A1000000}"/>
    <cellStyle name="category 3" xfId="163" xr:uid="{00000000-0005-0000-0000-0000A2000000}"/>
    <cellStyle name="Check Cell 2" xfId="164" xr:uid="{00000000-0005-0000-0000-0000A3000000}"/>
    <cellStyle name="Check Cell 3" xfId="165" xr:uid="{00000000-0005-0000-0000-0000A4000000}"/>
    <cellStyle name="ColLevel_1_Book2" xfId="166" xr:uid="{00000000-0005-0000-0000-0000A5000000}"/>
    <cellStyle name="Comma" xfId="1014" builtinId="3"/>
    <cellStyle name="Comma  - Style1" xfId="167" xr:uid="{00000000-0005-0000-0000-0000A6000000}"/>
    <cellStyle name="Comma  - Style2" xfId="168" xr:uid="{00000000-0005-0000-0000-0000A7000000}"/>
    <cellStyle name="Comma  - Style3" xfId="169" xr:uid="{00000000-0005-0000-0000-0000A8000000}"/>
    <cellStyle name="Comma  - Style4" xfId="170" xr:uid="{00000000-0005-0000-0000-0000A9000000}"/>
    <cellStyle name="Comma  - Style5" xfId="171" xr:uid="{00000000-0005-0000-0000-0000AA000000}"/>
    <cellStyle name="Comma  - Style6" xfId="172" xr:uid="{00000000-0005-0000-0000-0000AB000000}"/>
    <cellStyle name="Comma  - Style7" xfId="173" xr:uid="{00000000-0005-0000-0000-0000AC000000}"/>
    <cellStyle name="Comma  - Style8" xfId="174" xr:uid="{00000000-0005-0000-0000-0000AD000000}"/>
    <cellStyle name="Comma  - ต้นแบบ4" xfId="175" xr:uid="{00000000-0005-0000-0000-0000AE000000}"/>
    <cellStyle name="Comma  - ต้นแบบ5" xfId="176" xr:uid="{00000000-0005-0000-0000-0000AF000000}"/>
    <cellStyle name="Comma  - ต้นแบบ6" xfId="177" xr:uid="{00000000-0005-0000-0000-0000B0000000}"/>
    <cellStyle name="Comma  - ต้นแบบ6 2" xfId="178" xr:uid="{00000000-0005-0000-0000-0000B1000000}"/>
    <cellStyle name="Comma  - ต้นแบบ7" xfId="179" xr:uid="{00000000-0005-0000-0000-0000B2000000}"/>
    <cellStyle name="Comma  - ต้นแบบ8" xfId="180" xr:uid="{00000000-0005-0000-0000-0000B3000000}"/>
    <cellStyle name="Comma [00]" xfId="181" xr:uid="{00000000-0005-0000-0000-0000B4000000}"/>
    <cellStyle name="Comma [00] 2" xfId="182" xr:uid="{00000000-0005-0000-0000-0000B5000000}"/>
    <cellStyle name="Comma 10" xfId="183" xr:uid="{00000000-0005-0000-0000-0000B6000000}"/>
    <cellStyle name="Comma 10 2" xfId="184" xr:uid="{00000000-0005-0000-0000-0000B7000000}"/>
    <cellStyle name="Comma 10 2 2" xfId="185" xr:uid="{00000000-0005-0000-0000-0000B8000000}"/>
    <cellStyle name="Comma 10 3" xfId="186" xr:uid="{00000000-0005-0000-0000-0000B9000000}"/>
    <cellStyle name="Comma 11" xfId="187" xr:uid="{00000000-0005-0000-0000-0000BA000000}"/>
    <cellStyle name="Comma 11 2" xfId="188" xr:uid="{00000000-0005-0000-0000-0000BB000000}"/>
    <cellStyle name="Comma 11 2 2" xfId="189" xr:uid="{00000000-0005-0000-0000-0000BC000000}"/>
    <cellStyle name="Comma 11 3" xfId="190" xr:uid="{00000000-0005-0000-0000-0000BD000000}"/>
    <cellStyle name="Comma 12" xfId="191" xr:uid="{00000000-0005-0000-0000-0000BE000000}"/>
    <cellStyle name="Comma 12 2" xfId="192" xr:uid="{00000000-0005-0000-0000-0000BF000000}"/>
    <cellStyle name="Comma 12 2 2" xfId="193" xr:uid="{00000000-0005-0000-0000-0000C0000000}"/>
    <cellStyle name="Comma 12 3" xfId="194" xr:uid="{00000000-0005-0000-0000-0000C1000000}"/>
    <cellStyle name="Comma 13" xfId="195" xr:uid="{00000000-0005-0000-0000-0000C2000000}"/>
    <cellStyle name="Comma 13 2" xfId="196" xr:uid="{00000000-0005-0000-0000-0000C3000000}"/>
    <cellStyle name="Comma 14" xfId="197" xr:uid="{00000000-0005-0000-0000-0000C4000000}"/>
    <cellStyle name="Comma 14 2" xfId="198" xr:uid="{00000000-0005-0000-0000-0000C5000000}"/>
    <cellStyle name="Comma 14 2 2" xfId="199" xr:uid="{00000000-0005-0000-0000-0000C6000000}"/>
    <cellStyle name="Comma 14 3" xfId="200" xr:uid="{00000000-0005-0000-0000-0000C7000000}"/>
    <cellStyle name="Comma 14 3 2" xfId="201" xr:uid="{00000000-0005-0000-0000-0000C8000000}"/>
    <cellStyle name="Comma 14 4" xfId="202" xr:uid="{00000000-0005-0000-0000-0000C9000000}"/>
    <cellStyle name="Comma 15" xfId="203" xr:uid="{00000000-0005-0000-0000-0000CA000000}"/>
    <cellStyle name="Comma 15 2" xfId="204" xr:uid="{00000000-0005-0000-0000-0000CB000000}"/>
    <cellStyle name="Comma 15 2 2" xfId="205" xr:uid="{00000000-0005-0000-0000-0000CC000000}"/>
    <cellStyle name="Comma 15 3" xfId="206" xr:uid="{00000000-0005-0000-0000-0000CD000000}"/>
    <cellStyle name="Comma 16" xfId="207" xr:uid="{00000000-0005-0000-0000-0000CE000000}"/>
    <cellStyle name="Comma 16 2" xfId="208" xr:uid="{00000000-0005-0000-0000-0000CF000000}"/>
    <cellStyle name="Comma 17" xfId="209" xr:uid="{00000000-0005-0000-0000-0000D0000000}"/>
    <cellStyle name="Comma 17 2" xfId="210" xr:uid="{00000000-0005-0000-0000-0000D1000000}"/>
    <cellStyle name="Comma 17 3" xfId="211" xr:uid="{00000000-0005-0000-0000-0000D2000000}"/>
    <cellStyle name="Comma 18" xfId="212" xr:uid="{00000000-0005-0000-0000-0000D3000000}"/>
    <cellStyle name="Comma 18 2" xfId="213" xr:uid="{00000000-0005-0000-0000-0000D4000000}"/>
    <cellStyle name="Comma 18 3" xfId="214" xr:uid="{00000000-0005-0000-0000-0000D5000000}"/>
    <cellStyle name="Comma 19" xfId="215" xr:uid="{00000000-0005-0000-0000-0000D6000000}"/>
    <cellStyle name="Comma 19 2" xfId="216" xr:uid="{00000000-0005-0000-0000-0000D7000000}"/>
    <cellStyle name="Comma 2" xfId="217" xr:uid="{00000000-0005-0000-0000-0000D8000000}"/>
    <cellStyle name="Comma 2 10" xfId="218" xr:uid="{00000000-0005-0000-0000-0000D9000000}"/>
    <cellStyle name="Comma 2 11" xfId="219" xr:uid="{00000000-0005-0000-0000-0000DA000000}"/>
    <cellStyle name="Comma 2 12" xfId="220" xr:uid="{00000000-0005-0000-0000-0000DB000000}"/>
    <cellStyle name="Comma 2 13" xfId="221" xr:uid="{00000000-0005-0000-0000-0000DC000000}"/>
    <cellStyle name="Comma 2 14" xfId="222" xr:uid="{00000000-0005-0000-0000-0000DD000000}"/>
    <cellStyle name="Comma 2 15" xfId="223" xr:uid="{00000000-0005-0000-0000-0000DE000000}"/>
    <cellStyle name="Comma 2 16" xfId="224" xr:uid="{00000000-0005-0000-0000-0000DF000000}"/>
    <cellStyle name="Comma 2 17" xfId="225" xr:uid="{00000000-0005-0000-0000-0000E0000000}"/>
    <cellStyle name="Comma 2 2" xfId="226" xr:uid="{00000000-0005-0000-0000-0000E1000000}"/>
    <cellStyle name="Comma 2 2 2" xfId="227" xr:uid="{00000000-0005-0000-0000-0000E2000000}"/>
    <cellStyle name="Comma 2 2 2 2" xfId="228" xr:uid="{00000000-0005-0000-0000-0000E3000000}"/>
    <cellStyle name="Comma 2 2 2 2 2" xfId="229" xr:uid="{00000000-0005-0000-0000-0000E4000000}"/>
    <cellStyle name="Comma 2 2 2 3" xfId="230" xr:uid="{00000000-0005-0000-0000-0000E5000000}"/>
    <cellStyle name="Comma 2 2 2 3 2" xfId="231" xr:uid="{00000000-0005-0000-0000-0000E6000000}"/>
    <cellStyle name="Comma 2 2 2 4" xfId="232" xr:uid="{00000000-0005-0000-0000-0000E7000000}"/>
    <cellStyle name="Comma 2 2 3" xfId="233" xr:uid="{00000000-0005-0000-0000-0000E8000000}"/>
    <cellStyle name="Comma 2 2 3 2" xfId="234" xr:uid="{00000000-0005-0000-0000-0000E9000000}"/>
    <cellStyle name="Comma 2 2 4" xfId="235" xr:uid="{00000000-0005-0000-0000-0000EA000000}"/>
    <cellStyle name="Comma 2 2_CONDO_3,8,9,10_Update_09_December_2009" xfId="236" xr:uid="{00000000-0005-0000-0000-0000EB000000}"/>
    <cellStyle name="Comma 2 3" xfId="237" xr:uid="{00000000-0005-0000-0000-0000EC000000}"/>
    <cellStyle name="Comma 2 3 2" xfId="238" xr:uid="{00000000-0005-0000-0000-0000ED000000}"/>
    <cellStyle name="Comma 2 3 2 2" xfId="239" xr:uid="{00000000-0005-0000-0000-0000EE000000}"/>
    <cellStyle name="Comma 2 3 3" xfId="240" xr:uid="{00000000-0005-0000-0000-0000EF000000}"/>
    <cellStyle name="Comma 2 3 4" xfId="241" xr:uid="{00000000-0005-0000-0000-0000F0000000}"/>
    <cellStyle name="Comma 2 4" xfId="242" xr:uid="{00000000-0005-0000-0000-0000F1000000}"/>
    <cellStyle name="Comma 2 4 2" xfId="243" xr:uid="{00000000-0005-0000-0000-0000F2000000}"/>
    <cellStyle name="Comma 2 4 2 2" xfId="244" xr:uid="{00000000-0005-0000-0000-0000F3000000}"/>
    <cellStyle name="Comma 2 4 3" xfId="245" xr:uid="{00000000-0005-0000-0000-0000F4000000}"/>
    <cellStyle name="Comma 2 4 3 2" xfId="246" xr:uid="{00000000-0005-0000-0000-0000F5000000}"/>
    <cellStyle name="Comma 2 4 4" xfId="247" xr:uid="{00000000-0005-0000-0000-0000F6000000}"/>
    <cellStyle name="Comma 2 5" xfId="248" xr:uid="{00000000-0005-0000-0000-0000F7000000}"/>
    <cellStyle name="Comma 2 5 2" xfId="249" xr:uid="{00000000-0005-0000-0000-0000F8000000}"/>
    <cellStyle name="Comma 2 5 2 2" xfId="250" xr:uid="{00000000-0005-0000-0000-0000F9000000}"/>
    <cellStyle name="Comma 2 5 3" xfId="251" xr:uid="{00000000-0005-0000-0000-0000FA000000}"/>
    <cellStyle name="Comma 2 6" xfId="252" xr:uid="{00000000-0005-0000-0000-0000FB000000}"/>
    <cellStyle name="Comma 2 7" xfId="253" xr:uid="{00000000-0005-0000-0000-0000FC000000}"/>
    <cellStyle name="Comma 2 7 2" xfId="254" xr:uid="{00000000-0005-0000-0000-0000FD000000}"/>
    <cellStyle name="Comma 2 7 2 2" xfId="255" xr:uid="{00000000-0005-0000-0000-0000FE000000}"/>
    <cellStyle name="Comma 2 7 3" xfId="256" xr:uid="{00000000-0005-0000-0000-0000FF000000}"/>
    <cellStyle name="Comma 2 7 3 2" xfId="257" xr:uid="{00000000-0005-0000-0000-000000010000}"/>
    <cellStyle name="Comma 2 7 4" xfId="258" xr:uid="{00000000-0005-0000-0000-000001010000}"/>
    <cellStyle name="Comma 2 8" xfId="259" xr:uid="{00000000-0005-0000-0000-000002010000}"/>
    <cellStyle name="Comma 2 9" xfId="260" xr:uid="{00000000-0005-0000-0000-000003010000}"/>
    <cellStyle name="Comma 2 9 2" xfId="261" xr:uid="{00000000-0005-0000-0000-000004010000}"/>
    <cellStyle name="Comma 2_060 040 01 - Budget BoQ" xfId="262" xr:uid="{00000000-0005-0000-0000-000005010000}"/>
    <cellStyle name="Comma 20" xfId="263" xr:uid="{00000000-0005-0000-0000-000006010000}"/>
    <cellStyle name="Comma 20 2" xfId="264" xr:uid="{00000000-0005-0000-0000-000007010000}"/>
    <cellStyle name="Comma 20 2 2" xfId="265" xr:uid="{00000000-0005-0000-0000-000008010000}"/>
    <cellStyle name="Comma 20 2 2 2" xfId="266" xr:uid="{00000000-0005-0000-0000-000009010000}"/>
    <cellStyle name="Comma 20 2 2 3" xfId="267" xr:uid="{00000000-0005-0000-0000-00000A010000}"/>
    <cellStyle name="Comma 20 2 3" xfId="268" xr:uid="{00000000-0005-0000-0000-00000B010000}"/>
    <cellStyle name="Comma 20 3" xfId="269" xr:uid="{00000000-0005-0000-0000-00000C010000}"/>
    <cellStyle name="Comma 20 3 2" xfId="270" xr:uid="{00000000-0005-0000-0000-00000D010000}"/>
    <cellStyle name="Comma 20 4" xfId="271" xr:uid="{00000000-0005-0000-0000-00000E010000}"/>
    <cellStyle name="Comma 20 4 2" xfId="272" xr:uid="{00000000-0005-0000-0000-00000F010000}"/>
    <cellStyle name="Comma 20 4 2 2" xfId="273" xr:uid="{00000000-0005-0000-0000-000010010000}"/>
    <cellStyle name="Comma 20 4 2 3" xfId="274" xr:uid="{00000000-0005-0000-0000-000011010000}"/>
    <cellStyle name="Comma 20 4 3" xfId="275" xr:uid="{00000000-0005-0000-0000-000012010000}"/>
    <cellStyle name="Comma 20 5" xfId="276" xr:uid="{00000000-0005-0000-0000-000013010000}"/>
    <cellStyle name="Comma 21" xfId="277" xr:uid="{00000000-0005-0000-0000-000014010000}"/>
    <cellStyle name="Comma 21 2" xfId="278" xr:uid="{00000000-0005-0000-0000-000015010000}"/>
    <cellStyle name="Comma 21 3" xfId="279" xr:uid="{00000000-0005-0000-0000-000016010000}"/>
    <cellStyle name="Comma 21 4" xfId="280" xr:uid="{00000000-0005-0000-0000-000017010000}"/>
    <cellStyle name="Comma 22" xfId="281" xr:uid="{00000000-0005-0000-0000-000018010000}"/>
    <cellStyle name="Comma 22 2" xfId="282" xr:uid="{00000000-0005-0000-0000-000019010000}"/>
    <cellStyle name="Comma 23" xfId="283" xr:uid="{00000000-0005-0000-0000-00001A010000}"/>
    <cellStyle name="Comma 23 2" xfId="284" xr:uid="{00000000-0005-0000-0000-00001B010000}"/>
    <cellStyle name="Comma 23 3" xfId="285" xr:uid="{00000000-0005-0000-0000-00001C010000}"/>
    <cellStyle name="Comma 23 4" xfId="286" xr:uid="{00000000-0005-0000-0000-00001D010000}"/>
    <cellStyle name="Comma 23 5" xfId="287" xr:uid="{00000000-0005-0000-0000-00001E010000}"/>
    <cellStyle name="Comma 23 6" xfId="288" xr:uid="{00000000-0005-0000-0000-00001F010000}"/>
    <cellStyle name="Comma 23 7" xfId="289" xr:uid="{00000000-0005-0000-0000-000020010000}"/>
    <cellStyle name="Comma 24" xfId="290" xr:uid="{00000000-0005-0000-0000-000021010000}"/>
    <cellStyle name="Comma 24 2" xfId="291" xr:uid="{00000000-0005-0000-0000-000022010000}"/>
    <cellStyle name="Comma 25" xfId="292" xr:uid="{00000000-0005-0000-0000-000023010000}"/>
    <cellStyle name="Comma 25 2" xfId="293" xr:uid="{00000000-0005-0000-0000-000024010000}"/>
    <cellStyle name="Comma 26" xfId="294" xr:uid="{00000000-0005-0000-0000-000025010000}"/>
    <cellStyle name="Comma 26 2" xfId="295" xr:uid="{00000000-0005-0000-0000-000026010000}"/>
    <cellStyle name="Comma 27" xfId="296" xr:uid="{00000000-0005-0000-0000-000027010000}"/>
    <cellStyle name="Comma 28" xfId="297" xr:uid="{00000000-0005-0000-0000-000028010000}"/>
    <cellStyle name="Comma 28 2" xfId="298" xr:uid="{00000000-0005-0000-0000-000029010000}"/>
    <cellStyle name="Comma 29" xfId="299" xr:uid="{00000000-0005-0000-0000-00002A010000}"/>
    <cellStyle name="Comma 29 2" xfId="300" xr:uid="{00000000-0005-0000-0000-00002B010000}"/>
    <cellStyle name="Comma 3" xfId="301" xr:uid="{00000000-0005-0000-0000-00002C010000}"/>
    <cellStyle name="Comma 3 2" xfId="302" xr:uid="{00000000-0005-0000-0000-00002D010000}"/>
    <cellStyle name="Comma 3 2 2" xfId="303" xr:uid="{00000000-0005-0000-0000-00002E010000}"/>
    <cellStyle name="Comma 3 2 2 2" xfId="304" xr:uid="{00000000-0005-0000-0000-00002F010000}"/>
    <cellStyle name="Comma 3 2 2 3" xfId="305" xr:uid="{00000000-0005-0000-0000-000030010000}"/>
    <cellStyle name="Comma 3 2 2 4" xfId="306" xr:uid="{00000000-0005-0000-0000-000031010000}"/>
    <cellStyle name="Comma 3 2 3" xfId="307" xr:uid="{00000000-0005-0000-0000-000032010000}"/>
    <cellStyle name="Comma 3 2 3 2" xfId="308" xr:uid="{00000000-0005-0000-0000-000033010000}"/>
    <cellStyle name="Comma 3 2 4" xfId="309" xr:uid="{00000000-0005-0000-0000-000034010000}"/>
    <cellStyle name="Comma 3 2 5" xfId="310" xr:uid="{00000000-0005-0000-0000-000035010000}"/>
    <cellStyle name="Comma 3 3" xfId="311" xr:uid="{00000000-0005-0000-0000-000036010000}"/>
    <cellStyle name="Comma 3 3 2" xfId="312" xr:uid="{00000000-0005-0000-0000-000037010000}"/>
    <cellStyle name="Comma 3 3 2 2" xfId="313" xr:uid="{00000000-0005-0000-0000-000038010000}"/>
    <cellStyle name="Comma 3 3 3" xfId="314" xr:uid="{00000000-0005-0000-0000-000039010000}"/>
    <cellStyle name="Comma 3 4" xfId="315" xr:uid="{00000000-0005-0000-0000-00003A010000}"/>
    <cellStyle name="Comma 3 4 2" xfId="316" xr:uid="{00000000-0005-0000-0000-00003B010000}"/>
    <cellStyle name="Comma 3 4 3" xfId="317" xr:uid="{00000000-0005-0000-0000-00003C010000}"/>
    <cellStyle name="Comma 3 5" xfId="318" xr:uid="{00000000-0005-0000-0000-00003D010000}"/>
    <cellStyle name="Comma 3 5 2" xfId="319" xr:uid="{00000000-0005-0000-0000-00003E010000}"/>
    <cellStyle name="Comma 3 6" xfId="320" xr:uid="{00000000-0005-0000-0000-00003F010000}"/>
    <cellStyle name="Comma 3 6 2" xfId="321" xr:uid="{00000000-0005-0000-0000-000040010000}"/>
    <cellStyle name="Comma 3 7" xfId="322" xr:uid="{00000000-0005-0000-0000-000041010000}"/>
    <cellStyle name="Comma 3 8" xfId="323" xr:uid="{00000000-0005-0000-0000-000042010000}"/>
    <cellStyle name="Comma 3 8 2" xfId="324" xr:uid="{00000000-0005-0000-0000-000043010000}"/>
    <cellStyle name="Comma 3 8 2 2" xfId="325" xr:uid="{00000000-0005-0000-0000-000044010000}"/>
    <cellStyle name="Comma 3 8 3" xfId="326" xr:uid="{00000000-0005-0000-0000-000045010000}"/>
    <cellStyle name="Comma 3 9" xfId="327" xr:uid="{00000000-0005-0000-0000-000046010000}"/>
    <cellStyle name="Comma 3_CONDO_3,8,9,10_Update_09_December_2009" xfId="328" xr:uid="{00000000-0005-0000-0000-000047010000}"/>
    <cellStyle name="Comma 30" xfId="329" xr:uid="{00000000-0005-0000-0000-000048010000}"/>
    <cellStyle name="Comma 30 2" xfId="330" xr:uid="{00000000-0005-0000-0000-000049010000}"/>
    <cellStyle name="Comma 30 2 2" xfId="331" xr:uid="{00000000-0005-0000-0000-00004A010000}"/>
    <cellStyle name="Comma 30 3" xfId="332" xr:uid="{00000000-0005-0000-0000-00004B010000}"/>
    <cellStyle name="Comma 31" xfId="333" xr:uid="{00000000-0005-0000-0000-00004C010000}"/>
    <cellStyle name="Comma 31 2" xfId="334" xr:uid="{00000000-0005-0000-0000-00004D010000}"/>
    <cellStyle name="Comma 32" xfId="335" xr:uid="{00000000-0005-0000-0000-00004E010000}"/>
    <cellStyle name="Comma 32 2" xfId="336" xr:uid="{00000000-0005-0000-0000-00004F010000}"/>
    <cellStyle name="Comma 33" xfId="337" xr:uid="{00000000-0005-0000-0000-000050010000}"/>
    <cellStyle name="Comma 33 2" xfId="338" xr:uid="{00000000-0005-0000-0000-000051010000}"/>
    <cellStyle name="Comma 34" xfId="339" xr:uid="{00000000-0005-0000-0000-000052010000}"/>
    <cellStyle name="Comma 34 2" xfId="340" xr:uid="{00000000-0005-0000-0000-000053010000}"/>
    <cellStyle name="Comma 35" xfId="341" xr:uid="{00000000-0005-0000-0000-000054010000}"/>
    <cellStyle name="Comma 35 2" xfId="342" xr:uid="{00000000-0005-0000-0000-000055010000}"/>
    <cellStyle name="Comma 36" xfId="343" xr:uid="{00000000-0005-0000-0000-000056010000}"/>
    <cellStyle name="Comma 37" xfId="344" xr:uid="{00000000-0005-0000-0000-000057010000}"/>
    <cellStyle name="Comma 38 2" xfId="345" xr:uid="{00000000-0005-0000-0000-000058010000}"/>
    <cellStyle name="Comma 4" xfId="346" xr:uid="{00000000-0005-0000-0000-000059010000}"/>
    <cellStyle name="Comma 4 2" xfId="347" xr:uid="{00000000-0005-0000-0000-00005A010000}"/>
    <cellStyle name="Comma 4 2 2" xfId="348" xr:uid="{00000000-0005-0000-0000-00005B010000}"/>
    <cellStyle name="Comma 4 2 3" xfId="349" xr:uid="{00000000-0005-0000-0000-00005C010000}"/>
    <cellStyle name="Comma 4 2 3 2" xfId="350" xr:uid="{00000000-0005-0000-0000-00005D010000}"/>
    <cellStyle name="Comma 4 2 4" xfId="351" xr:uid="{00000000-0005-0000-0000-00005E010000}"/>
    <cellStyle name="Comma 4 2 5" xfId="352" xr:uid="{00000000-0005-0000-0000-00005F010000}"/>
    <cellStyle name="Comma 4 2 5 2" xfId="353" xr:uid="{00000000-0005-0000-0000-000060010000}"/>
    <cellStyle name="Comma 4 2 6" xfId="354" xr:uid="{00000000-0005-0000-0000-000061010000}"/>
    <cellStyle name="Comma 4 3" xfId="355" xr:uid="{00000000-0005-0000-0000-000062010000}"/>
    <cellStyle name="Comma 4 4" xfId="356" xr:uid="{00000000-0005-0000-0000-000063010000}"/>
    <cellStyle name="Comma 4 4 2" xfId="357" xr:uid="{00000000-0005-0000-0000-000064010000}"/>
    <cellStyle name="Comma 4 5" xfId="358" xr:uid="{00000000-0005-0000-0000-000065010000}"/>
    <cellStyle name="Comma 4 5 2" xfId="359" xr:uid="{00000000-0005-0000-0000-000066010000}"/>
    <cellStyle name="Comma 4 6" xfId="360" xr:uid="{00000000-0005-0000-0000-000067010000}"/>
    <cellStyle name="Comma 4 7" xfId="361" xr:uid="{00000000-0005-0000-0000-000068010000}"/>
    <cellStyle name="Comma 4 7 2" xfId="362" xr:uid="{00000000-0005-0000-0000-000069010000}"/>
    <cellStyle name="Comma 4 8" xfId="363" xr:uid="{00000000-0005-0000-0000-00006A010000}"/>
    <cellStyle name="Comma 4_BOQ.Piling Work (TSP Project) Rev.22.12.2010" xfId="364" xr:uid="{00000000-0005-0000-0000-00006B010000}"/>
    <cellStyle name="Comma 41" xfId="365" xr:uid="{00000000-0005-0000-0000-00006C010000}"/>
    <cellStyle name="Comma 43" xfId="366" xr:uid="{00000000-0005-0000-0000-00006D010000}"/>
    <cellStyle name="Comma 43 2" xfId="367" xr:uid="{00000000-0005-0000-0000-00006E010000}"/>
    <cellStyle name="Comma 44" xfId="368" xr:uid="{00000000-0005-0000-0000-00006F010000}"/>
    <cellStyle name="Comma 44 2" xfId="369" xr:uid="{00000000-0005-0000-0000-000070010000}"/>
    <cellStyle name="Comma 5" xfId="370" xr:uid="{00000000-0005-0000-0000-000071010000}"/>
    <cellStyle name="Comma 5 2" xfId="371" xr:uid="{00000000-0005-0000-0000-000072010000}"/>
    <cellStyle name="Comma 5 2 10" xfId="372" xr:uid="{00000000-0005-0000-0000-000073010000}"/>
    <cellStyle name="Comma 5 2 11" xfId="373" xr:uid="{00000000-0005-0000-0000-000074010000}"/>
    <cellStyle name="Comma 5 2 12" xfId="374" xr:uid="{00000000-0005-0000-0000-000075010000}"/>
    <cellStyle name="Comma 5 2 13" xfId="375" xr:uid="{00000000-0005-0000-0000-000076010000}"/>
    <cellStyle name="Comma 5 2 14" xfId="376" xr:uid="{00000000-0005-0000-0000-000077010000}"/>
    <cellStyle name="Comma 5 2 15" xfId="377" xr:uid="{00000000-0005-0000-0000-000078010000}"/>
    <cellStyle name="Comma 5 2 15 2" xfId="378" xr:uid="{00000000-0005-0000-0000-000079010000}"/>
    <cellStyle name="Comma 5 2 16" xfId="379" xr:uid="{00000000-0005-0000-0000-00007A010000}"/>
    <cellStyle name="Comma 5 2 16 2" xfId="380" xr:uid="{00000000-0005-0000-0000-00007B010000}"/>
    <cellStyle name="Comma 5 2 2" xfId="381" xr:uid="{00000000-0005-0000-0000-00007C010000}"/>
    <cellStyle name="Comma 5 2 2 2" xfId="382" xr:uid="{00000000-0005-0000-0000-00007D010000}"/>
    <cellStyle name="Comma 5 2 2 2 2" xfId="383" xr:uid="{00000000-0005-0000-0000-00007E010000}"/>
    <cellStyle name="Comma 5 2 2 3" xfId="384" xr:uid="{00000000-0005-0000-0000-00007F010000}"/>
    <cellStyle name="Comma 5 2 3" xfId="385" xr:uid="{00000000-0005-0000-0000-000080010000}"/>
    <cellStyle name="Comma 5 2 3 2" xfId="386" xr:uid="{00000000-0005-0000-0000-000081010000}"/>
    <cellStyle name="Comma 5 2 3 3" xfId="387" xr:uid="{00000000-0005-0000-0000-000082010000}"/>
    <cellStyle name="Comma 5 2 3 3 2" xfId="388" xr:uid="{00000000-0005-0000-0000-000083010000}"/>
    <cellStyle name="Comma 5 2 3 3 2 2" xfId="389" xr:uid="{00000000-0005-0000-0000-000084010000}"/>
    <cellStyle name="Comma 5 2 3 4" xfId="390" xr:uid="{00000000-0005-0000-0000-000085010000}"/>
    <cellStyle name="Comma 5 2 3 5" xfId="391" xr:uid="{00000000-0005-0000-0000-000086010000}"/>
    <cellStyle name="Comma 5 2 3 6" xfId="392" xr:uid="{00000000-0005-0000-0000-000087010000}"/>
    <cellStyle name="Comma 5 2 4" xfId="393" xr:uid="{00000000-0005-0000-0000-000088010000}"/>
    <cellStyle name="Comma 5 2 4 2" xfId="394" xr:uid="{00000000-0005-0000-0000-000089010000}"/>
    <cellStyle name="Comma 5 2 4 3" xfId="395" xr:uid="{00000000-0005-0000-0000-00008A010000}"/>
    <cellStyle name="Comma 5 2 5" xfId="396" xr:uid="{00000000-0005-0000-0000-00008B010000}"/>
    <cellStyle name="Comma 5 2 6" xfId="397" xr:uid="{00000000-0005-0000-0000-00008C010000}"/>
    <cellStyle name="Comma 5 2 7" xfId="398" xr:uid="{00000000-0005-0000-0000-00008D010000}"/>
    <cellStyle name="Comma 5 2 8" xfId="399" xr:uid="{00000000-0005-0000-0000-00008E010000}"/>
    <cellStyle name="Comma 5 2 9" xfId="400" xr:uid="{00000000-0005-0000-0000-00008F010000}"/>
    <cellStyle name="Comma 5 3" xfId="401" xr:uid="{00000000-0005-0000-0000-000090010000}"/>
    <cellStyle name="Comma 5 3 2" xfId="402" xr:uid="{00000000-0005-0000-0000-000091010000}"/>
    <cellStyle name="Comma 5 3 2 2" xfId="403" xr:uid="{00000000-0005-0000-0000-000092010000}"/>
    <cellStyle name="Comma 5 4" xfId="404" xr:uid="{00000000-0005-0000-0000-000093010000}"/>
    <cellStyle name="Comma 5 5" xfId="405" xr:uid="{00000000-0005-0000-0000-000094010000}"/>
    <cellStyle name="Comma 5 5 2" xfId="406" xr:uid="{00000000-0005-0000-0000-000095010000}"/>
    <cellStyle name="Comma 5 6" xfId="407" xr:uid="{00000000-0005-0000-0000-000096010000}"/>
    <cellStyle name="Comma 5 6 2" xfId="408" xr:uid="{00000000-0005-0000-0000-000097010000}"/>
    <cellStyle name="Comma 5 7" xfId="409" xr:uid="{00000000-0005-0000-0000-000098010000}"/>
    <cellStyle name="Comma 6" xfId="410" xr:uid="{00000000-0005-0000-0000-000099010000}"/>
    <cellStyle name="Comma 6 2" xfId="411" xr:uid="{00000000-0005-0000-0000-00009A010000}"/>
    <cellStyle name="Comma 6 2 2" xfId="412" xr:uid="{00000000-0005-0000-0000-00009B010000}"/>
    <cellStyle name="Comma 6 3" xfId="413" xr:uid="{00000000-0005-0000-0000-00009C010000}"/>
    <cellStyle name="Comma 6 3 2" xfId="414" xr:uid="{00000000-0005-0000-0000-00009D010000}"/>
    <cellStyle name="Comma 6 4" xfId="415" xr:uid="{00000000-0005-0000-0000-00009E010000}"/>
    <cellStyle name="Comma 7" xfId="416" xr:uid="{00000000-0005-0000-0000-00009F010000}"/>
    <cellStyle name="Comma 7 2" xfId="417" xr:uid="{00000000-0005-0000-0000-0000A0010000}"/>
    <cellStyle name="Comma 7 3" xfId="418" xr:uid="{00000000-0005-0000-0000-0000A1010000}"/>
    <cellStyle name="Comma 7 3 2" xfId="419" xr:uid="{00000000-0005-0000-0000-0000A2010000}"/>
    <cellStyle name="Comma 7 4" xfId="420" xr:uid="{00000000-0005-0000-0000-0000A3010000}"/>
    <cellStyle name="Comma 8" xfId="421" xr:uid="{00000000-0005-0000-0000-0000A4010000}"/>
    <cellStyle name="Comma 8 2" xfId="422" xr:uid="{00000000-0005-0000-0000-0000A5010000}"/>
    <cellStyle name="Comma 8 2 2" xfId="423" xr:uid="{00000000-0005-0000-0000-0000A6010000}"/>
    <cellStyle name="Comma 8 3" xfId="424" xr:uid="{00000000-0005-0000-0000-0000A7010000}"/>
    <cellStyle name="Comma 9" xfId="425" xr:uid="{00000000-0005-0000-0000-0000A8010000}"/>
    <cellStyle name="Comma 9 2" xfId="426" xr:uid="{00000000-0005-0000-0000-0000A9010000}"/>
    <cellStyle name="Comma 9 2 2" xfId="427" xr:uid="{00000000-0005-0000-0000-0000AA010000}"/>
    <cellStyle name="Comma 9 3" xfId="428" xr:uid="{00000000-0005-0000-0000-0000AB010000}"/>
    <cellStyle name="comma zerodec" xfId="429" xr:uid="{00000000-0005-0000-0000-0000AC010000}"/>
    <cellStyle name="comma zerodec 2" xfId="430" xr:uid="{00000000-0005-0000-0000-0000AD010000}"/>
    <cellStyle name="comma zerodec 3" xfId="431" xr:uid="{00000000-0005-0000-0000-0000AE010000}"/>
    <cellStyle name="Comma_BOQ สถาปัตยกรรมและโครงสร้าง 2" xfId="432" xr:uid="{00000000-0005-0000-0000-0000AF010000}"/>
    <cellStyle name="Comma0" xfId="433" xr:uid="{00000000-0005-0000-0000-0000B0010000}"/>
    <cellStyle name="Comma0 2" xfId="434" xr:uid="{00000000-0005-0000-0000-0000B1010000}"/>
    <cellStyle name="Comma0 3" xfId="435" xr:uid="{00000000-0005-0000-0000-0000B2010000}"/>
    <cellStyle name="COMMON (0)  D1" xfId="436" xr:uid="{00000000-0005-0000-0000-0000B3010000}"/>
    <cellStyle name="company_title" xfId="437" xr:uid="{00000000-0005-0000-0000-0000B4010000}"/>
    <cellStyle name="Currency [00]" xfId="438" xr:uid="{00000000-0005-0000-0000-0000B5010000}"/>
    <cellStyle name="Currency [00] 2" xfId="439" xr:uid="{00000000-0005-0000-0000-0000B6010000}"/>
    <cellStyle name="Currency [0S_laroux_4_CIVIL_TN-82422" xfId="440" xr:uid="{00000000-0005-0000-0000-0000B7010000}"/>
    <cellStyle name="Currency 2" xfId="441" xr:uid="{00000000-0005-0000-0000-0000B8010000}"/>
    <cellStyle name="Currency 2 2" xfId="442" xr:uid="{00000000-0005-0000-0000-0000B9010000}"/>
    <cellStyle name="Currency 2 3" xfId="443" xr:uid="{00000000-0005-0000-0000-0000BA010000}"/>
    <cellStyle name="Currency0" xfId="444" xr:uid="{00000000-0005-0000-0000-0000BB010000}"/>
    <cellStyle name="Currency0 2" xfId="445" xr:uid="{00000000-0005-0000-0000-0000BC010000}"/>
    <cellStyle name="Currency0 3" xfId="446" xr:uid="{00000000-0005-0000-0000-0000BD010000}"/>
    <cellStyle name="Currency1" xfId="447" xr:uid="{00000000-0005-0000-0000-0000BE010000}"/>
    <cellStyle name="Currency1 2" xfId="448" xr:uid="{00000000-0005-0000-0000-0000BF010000}"/>
    <cellStyle name="Currency1 3" xfId="449" xr:uid="{00000000-0005-0000-0000-0000C0010000}"/>
    <cellStyle name="Custom - Style8" xfId="450" xr:uid="{00000000-0005-0000-0000-0000C1010000}"/>
    <cellStyle name="Data   - Style2" xfId="451" xr:uid="{00000000-0005-0000-0000-0000C2010000}"/>
    <cellStyle name="Data   - Style2 2" xfId="452" xr:uid="{00000000-0005-0000-0000-0000C3010000}"/>
    <cellStyle name="Date" xfId="453" xr:uid="{00000000-0005-0000-0000-0000C4010000}"/>
    <cellStyle name="Date 2" xfId="454" xr:uid="{00000000-0005-0000-0000-0000C5010000}"/>
    <cellStyle name="Date Short" xfId="455" xr:uid="{00000000-0005-0000-0000-0000C6010000}"/>
    <cellStyle name="Date Short 2" xfId="456" xr:uid="{00000000-0005-0000-0000-0000C7010000}"/>
    <cellStyle name="Date_0) Grand  BOQ_R0" xfId="457" xr:uid="{00000000-0005-0000-0000-0000C8010000}"/>
    <cellStyle name="Dillernia=14" xfId="458" xr:uid="{00000000-0005-0000-0000-0000C9010000}"/>
    <cellStyle name="Dillernia=14 2" xfId="459" xr:uid="{00000000-0005-0000-0000-0000CA010000}"/>
    <cellStyle name="Dollar (zero dec)" xfId="460" xr:uid="{00000000-0005-0000-0000-0000CB010000}"/>
    <cellStyle name="Dollar (zero dec) 2" xfId="461" xr:uid="{00000000-0005-0000-0000-0000CC010000}"/>
    <cellStyle name="Dollar (zero dec) 3" xfId="462" xr:uid="{00000000-0005-0000-0000-0000CD010000}"/>
    <cellStyle name="Enter Currency (0)" xfId="463" xr:uid="{00000000-0005-0000-0000-0000CE010000}"/>
    <cellStyle name="Enter Currency (0) 2" xfId="464" xr:uid="{00000000-0005-0000-0000-0000CF010000}"/>
    <cellStyle name="Enter Currency (2)" xfId="465" xr:uid="{00000000-0005-0000-0000-0000D0010000}"/>
    <cellStyle name="Enter Currency (2) 2" xfId="466" xr:uid="{00000000-0005-0000-0000-0000D1010000}"/>
    <cellStyle name="Enter Units (0)" xfId="467" xr:uid="{00000000-0005-0000-0000-0000D2010000}"/>
    <cellStyle name="Enter Units (0) 2" xfId="468" xr:uid="{00000000-0005-0000-0000-0000D3010000}"/>
    <cellStyle name="Enter Units (1)" xfId="469" xr:uid="{00000000-0005-0000-0000-0000D4010000}"/>
    <cellStyle name="Enter Units (1) 2" xfId="470" xr:uid="{00000000-0005-0000-0000-0000D5010000}"/>
    <cellStyle name="Enter Units (2)" xfId="471" xr:uid="{00000000-0005-0000-0000-0000D6010000}"/>
    <cellStyle name="Enter Units (2) 2" xfId="472" xr:uid="{00000000-0005-0000-0000-0000D7010000}"/>
    <cellStyle name="Euro" xfId="473" xr:uid="{00000000-0005-0000-0000-0000D8010000}"/>
    <cellStyle name="Excel Built-in Comma" xfId="474" xr:uid="{00000000-0005-0000-0000-0000D9010000}"/>
    <cellStyle name="Excel Built-in Normal" xfId="475" xr:uid="{00000000-0005-0000-0000-0000DA010000}"/>
    <cellStyle name="Excel Built-in Normal 2" xfId="476" xr:uid="{00000000-0005-0000-0000-0000DB010000}"/>
    <cellStyle name="Excel Built-in Normal 2 2" xfId="477" xr:uid="{00000000-0005-0000-0000-0000DC010000}"/>
    <cellStyle name="Excel Built-in Normal 2 3" xfId="478" xr:uid="{00000000-0005-0000-0000-0000DD010000}"/>
    <cellStyle name="Excel Built-in Normal 3" xfId="479" xr:uid="{00000000-0005-0000-0000-0000DE010000}"/>
    <cellStyle name="Excel Built-in Normal 4" xfId="480" xr:uid="{00000000-0005-0000-0000-0000DF010000}"/>
    <cellStyle name="Excel Built-in Normal 5" xfId="481" xr:uid="{00000000-0005-0000-0000-0000E0010000}"/>
    <cellStyle name="Excel_BuiltIn_Comma" xfId="482" xr:uid="{00000000-0005-0000-0000-0000E1010000}"/>
    <cellStyle name="Explanatory Text 2" xfId="483" xr:uid="{00000000-0005-0000-0000-0000E2010000}"/>
    <cellStyle name="Explanatory Text 3" xfId="484" xr:uid="{00000000-0005-0000-0000-0000E3010000}"/>
    <cellStyle name="Fixed" xfId="485" xr:uid="{00000000-0005-0000-0000-0000E4010000}"/>
    <cellStyle name="Fixed 2" xfId="486" xr:uid="{00000000-0005-0000-0000-0000E5010000}"/>
    <cellStyle name="Good 2" xfId="487" xr:uid="{00000000-0005-0000-0000-0000E6010000}"/>
    <cellStyle name="Good 3" xfId="488" xr:uid="{00000000-0005-0000-0000-0000E7010000}"/>
    <cellStyle name="Grey" xfId="489" xr:uid="{00000000-0005-0000-0000-0000E8010000}"/>
    <cellStyle name="Grey 2" xfId="490" xr:uid="{00000000-0005-0000-0000-0000E9010000}"/>
    <cellStyle name="HEADER" xfId="491" xr:uid="{00000000-0005-0000-0000-0000EA010000}"/>
    <cellStyle name="HEADER 2" xfId="492" xr:uid="{00000000-0005-0000-0000-0000EB010000}"/>
    <cellStyle name="HEADER 3" xfId="493" xr:uid="{00000000-0005-0000-0000-0000EC010000}"/>
    <cellStyle name="Header1" xfId="494" xr:uid="{00000000-0005-0000-0000-0000ED010000}"/>
    <cellStyle name="Header2" xfId="495" xr:uid="{00000000-0005-0000-0000-0000EE010000}"/>
    <cellStyle name="Header2 2" xfId="496" xr:uid="{00000000-0005-0000-0000-0000EF010000}"/>
    <cellStyle name="Header2 2 2" xfId="497" xr:uid="{00000000-0005-0000-0000-0000F0010000}"/>
    <cellStyle name="Heading" xfId="498" xr:uid="{00000000-0005-0000-0000-0000F1010000}"/>
    <cellStyle name="Heading 1 2" xfId="499" xr:uid="{00000000-0005-0000-0000-0000F2010000}"/>
    <cellStyle name="Heading 1 3" xfId="500" xr:uid="{00000000-0005-0000-0000-0000F3010000}"/>
    <cellStyle name="Heading 2 2" xfId="501" xr:uid="{00000000-0005-0000-0000-0000F4010000}"/>
    <cellStyle name="Heading 2 3" xfId="502" xr:uid="{00000000-0005-0000-0000-0000F5010000}"/>
    <cellStyle name="Heading 3 2" xfId="503" xr:uid="{00000000-0005-0000-0000-0000F6010000}"/>
    <cellStyle name="Heading 3 3" xfId="504" xr:uid="{00000000-0005-0000-0000-0000F7010000}"/>
    <cellStyle name="Heading 4 2" xfId="505" xr:uid="{00000000-0005-0000-0000-0000F8010000}"/>
    <cellStyle name="Heading 4 3" xfId="506" xr:uid="{00000000-0005-0000-0000-0000F9010000}"/>
    <cellStyle name="HEADING1" xfId="507" xr:uid="{00000000-0005-0000-0000-0000FA010000}"/>
    <cellStyle name="HEADING1 1" xfId="508" xr:uid="{00000000-0005-0000-0000-0000FB010000}"/>
    <cellStyle name="Heading1 1 2" xfId="509" xr:uid="{00000000-0005-0000-0000-0000FC010000}"/>
    <cellStyle name="HEADING1 2" xfId="510" xr:uid="{00000000-0005-0000-0000-0000FD010000}"/>
    <cellStyle name="Heading1 3" xfId="511" xr:uid="{00000000-0005-0000-0000-0000FE010000}"/>
    <cellStyle name="Heading1 4" xfId="512" xr:uid="{00000000-0005-0000-0000-0000FF010000}"/>
    <cellStyle name="Heading1 5" xfId="513" xr:uid="{00000000-0005-0000-0000-000000020000}"/>
    <cellStyle name="HEADING2" xfId="514" xr:uid="{00000000-0005-0000-0000-000001020000}"/>
    <cellStyle name="HEADING2 2" xfId="515" xr:uid="{00000000-0005-0000-0000-000002020000}"/>
    <cellStyle name="Hyperlink 2" xfId="516" xr:uid="{00000000-0005-0000-0000-000003020000}"/>
    <cellStyle name="Hyperlink 2 2" xfId="517" xr:uid="{00000000-0005-0000-0000-000004020000}"/>
    <cellStyle name="Hyperlink seguido" xfId="518" xr:uid="{00000000-0005-0000-0000-000005020000}"/>
    <cellStyle name="Input [yellow]" xfId="519" xr:uid="{00000000-0005-0000-0000-000006020000}"/>
    <cellStyle name="Input [yellow] 2" xfId="520" xr:uid="{00000000-0005-0000-0000-000007020000}"/>
    <cellStyle name="Input [yellow] 3" xfId="521" xr:uid="{00000000-0005-0000-0000-000008020000}"/>
    <cellStyle name="Input [yellow] 3 2" xfId="522" xr:uid="{00000000-0005-0000-0000-000009020000}"/>
    <cellStyle name="Input 10" xfId="523" xr:uid="{00000000-0005-0000-0000-00000A020000}"/>
    <cellStyle name="Input 10 2" xfId="524" xr:uid="{00000000-0005-0000-0000-00000B020000}"/>
    <cellStyle name="Input 11" xfId="525" xr:uid="{00000000-0005-0000-0000-00000C020000}"/>
    <cellStyle name="Input 11 2" xfId="526" xr:uid="{00000000-0005-0000-0000-00000D020000}"/>
    <cellStyle name="Input 12" xfId="527" xr:uid="{00000000-0005-0000-0000-00000E020000}"/>
    <cellStyle name="Input 12 2" xfId="528" xr:uid="{00000000-0005-0000-0000-00000F020000}"/>
    <cellStyle name="Input 2" xfId="529" xr:uid="{00000000-0005-0000-0000-000010020000}"/>
    <cellStyle name="Input 2 2" xfId="530" xr:uid="{00000000-0005-0000-0000-000011020000}"/>
    <cellStyle name="Input 3" xfId="531" xr:uid="{00000000-0005-0000-0000-000012020000}"/>
    <cellStyle name="Input 3 2" xfId="532" xr:uid="{00000000-0005-0000-0000-000013020000}"/>
    <cellStyle name="Input 4" xfId="533" xr:uid="{00000000-0005-0000-0000-000014020000}"/>
    <cellStyle name="Input 4 2" xfId="534" xr:uid="{00000000-0005-0000-0000-000015020000}"/>
    <cellStyle name="Input 5" xfId="535" xr:uid="{00000000-0005-0000-0000-000016020000}"/>
    <cellStyle name="Input 5 2" xfId="536" xr:uid="{00000000-0005-0000-0000-000017020000}"/>
    <cellStyle name="Input 6" xfId="537" xr:uid="{00000000-0005-0000-0000-000018020000}"/>
    <cellStyle name="Input 6 2" xfId="538" xr:uid="{00000000-0005-0000-0000-000019020000}"/>
    <cellStyle name="Input 7" xfId="539" xr:uid="{00000000-0005-0000-0000-00001A020000}"/>
    <cellStyle name="Input 7 2" xfId="540" xr:uid="{00000000-0005-0000-0000-00001B020000}"/>
    <cellStyle name="Input 8" xfId="541" xr:uid="{00000000-0005-0000-0000-00001C020000}"/>
    <cellStyle name="Input 8 2" xfId="542" xr:uid="{00000000-0005-0000-0000-00001D020000}"/>
    <cellStyle name="Input 9" xfId="543" xr:uid="{00000000-0005-0000-0000-00001E020000}"/>
    <cellStyle name="Input 9 2" xfId="544" xr:uid="{00000000-0005-0000-0000-00001F020000}"/>
    <cellStyle name="Labels - Style3" xfId="545" xr:uid="{00000000-0005-0000-0000-000020020000}"/>
    <cellStyle name="Labels - Style3 2" xfId="546" xr:uid="{00000000-0005-0000-0000-000021020000}"/>
    <cellStyle name="LINEAL - Style2" xfId="547" xr:uid="{00000000-0005-0000-0000-000022020000}"/>
    <cellStyle name="LINEAL - Style2 2" xfId="548" xr:uid="{00000000-0005-0000-0000-000023020000}"/>
    <cellStyle name="LINEAL - Style2 2 2" xfId="549" xr:uid="{00000000-0005-0000-0000-000024020000}"/>
    <cellStyle name="LINEAL - Style2 3" xfId="550" xr:uid="{00000000-0005-0000-0000-000025020000}"/>
    <cellStyle name="LINEAL - Style2 3 2" xfId="551" xr:uid="{00000000-0005-0000-0000-000026020000}"/>
    <cellStyle name="LINEAL - Style2 4" xfId="552" xr:uid="{00000000-0005-0000-0000-000027020000}"/>
    <cellStyle name="Link Currency (0)" xfId="553" xr:uid="{00000000-0005-0000-0000-000028020000}"/>
    <cellStyle name="Link Currency (0) 2" xfId="554" xr:uid="{00000000-0005-0000-0000-000029020000}"/>
    <cellStyle name="Link Currency (2)" xfId="555" xr:uid="{00000000-0005-0000-0000-00002A020000}"/>
    <cellStyle name="Link Currency (2) 2" xfId="556" xr:uid="{00000000-0005-0000-0000-00002B020000}"/>
    <cellStyle name="Link Units (0)" xfId="557" xr:uid="{00000000-0005-0000-0000-00002C020000}"/>
    <cellStyle name="Link Units (0) 2" xfId="558" xr:uid="{00000000-0005-0000-0000-00002D020000}"/>
    <cellStyle name="Link Units (1)" xfId="559" xr:uid="{00000000-0005-0000-0000-00002E020000}"/>
    <cellStyle name="Link Units (1) 2" xfId="560" xr:uid="{00000000-0005-0000-0000-00002F020000}"/>
    <cellStyle name="Link Units (2)" xfId="561" xr:uid="{00000000-0005-0000-0000-000030020000}"/>
    <cellStyle name="Link Units (2) 2" xfId="562" xr:uid="{00000000-0005-0000-0000-000031020000}"/>
    <cellStyle name="Linked Cell 2" xfId="563" xr:uid="{00000000-0005-0000-0000-000032020000}"/>
    <cellStyle name="Linked Cell 3" xfId="564" xr:uid="{00000000-0005-0000-0000-000033020000}"/>
    <cellStyle name="Model" xfId="565" xr:uid="{00000000-0005-0000-0000-000034020000}"/>
    <cellStyle name="Model 2" xfId="566" xr:uid="{00000000-0005-0000-0000-000035020000}"/>
    <cellStyle name="Model 3" xfId="567" xr:uid="{00000000-0005-0000-0000-000036020000}"/>
    <cellStyle name="Moeda [0]_dimon" xfId="568" xr:uid="{00000000-0005-0000-0000-000037020000}"/>
    <cellStyle name="Moeda_dimon" xfId="569" xr:uid="{00000000-0005-0000-0000-000038020000}"/>
    <cellStyle name="Neutral 2" xfId="570" xr:uid="{00000000-0005-0000-0000-000039020000}"/>
    <cellStyle name="Neutral 3" xfId="571" xr:uid="{00000000-0005-0000-0000-00003A020000}"/>
    <cellStyle name="New Times Roman" xfId="572" xr:uid="{00000000-0005-0000-0000-00003B020000}"/>
    <cellStyle name="nick" xfId="573" xr:uid="{00000000-0005-0000-0000-00003C020000}"/>
    <cellStyle name="no dec" xfId="574" xr:uid="{00000000-0005-0000-0000-00003D020000}"/>
    <cellStyle name="no dec 2" xfId="575" xr:uid="{00000000-0005-0000-0000-00003E020000}"/>
    <cellStyle name="Normal" xfId="0" builtinId="0"/>
    <cellStyle name="Normal - Style1" xfId="576" xr:uid="{00000000-0005-0000-0000-00003F020000}"/>
    <cellStyle name="Normal - Style1 2" xfId="577" xr:uid="{00000000-0005-0000-0000-000040020000}"/>
    <cellStyle name="Normal - Style1 3" xfId="578" xr:uid="{00000000-0005-0000-0000-000041020000}"/>
    <cellStyle name="Normal - Style3" xfId="579" xr:uid="{00000000-0005-0000-0000-000042020000}"/>
    <cellStyle name="Normal 10" xfId="580" xr:uid="{00000000-0005-0000-0000-000043020000}"/>
    <cellStyle name="Normal 11" xfId="581" xr:uid="{00000000-0005-0000-0000-000044020000}"/>
    <cellStyle name="Normal 12" xfId="582" xr:uid="{00000000-0005-0000-0000-000045020000}"/>
    <cellStyle name="Normal 13" xfId="583" xr:uid="{00000000-0005-0000-0000-000046020000}"/>
    <cellStyle name="Normal 14" xfId="584" xr:uid="{00000000-0005-0000-0000-000047020000}"/>
    <cellStyle name="Normal 15" xfId="585" xr:uid="{00000000-0005-0000-0000-000048020000}"/>
    <cellStyle name="Normal 16" xfId="586" xr:uid="{00000000-0005-0000-0000-000049020000}"/>
    <cellStyle name="Normal 17" xfId="587" xr:uid="{00000000-0005-0000-0000-00004A020000}"/>
    <cellStyle name="Normal 18" xfId="588" xr:uid="{00000000-0005-0000-0000-00004B020000}"/>
    <cellStyle name="Normal 19" xfId="589" xr:uid="{00000000-0005-0000-0000-00004C020000}"/>
    <cellStyle name="Normal 2" xfId="590" xr:uid="{00000000-0005-0000-0000-00004D020000}"/>
    <cellStyle name="Normal 2 2" xfId="591" xr:uid="{00000000-0005-0000-0000-00004E020000}"/>
    <cellStyle name="Normal 2 2 2" xfId="592" xr:uid="{00000000-0005-0000-0000-00004F020000}"/>
    <cellStyle name="Normal 2 2_Boq. Treatment tank-A" xfId="593" xr:uid="{00000000-0005-0000-0000-000050020000}"/>
    <cellStyle name="Normal 2 3" xfId="594" xr:uid="{00000000-0005-0000-0000-000051020000}"/>
    <cellStyle name="Normal 2 3 2" xfId="595" xr:uid="{00000000-0005-0000-0000-000052020000}"/>
    <cellStyle name="Normal 2 3 3" xfId="596" xr:uid="{00000000-0005-0000-0000-000053020000}"/>
    <cellStyle name="Normal 2 4" xfId="597" xr:uid="{00000000-0005-0000-0000-000054020000}"/>
    <cellStyle name="Normal 2 4 2" xfId="598" xr:uid="{00000000-0005-0000-0000-000055020000}"/>
    <cellStyle name="Normal 2 5" xfId="599" xr:uid="{00000000-0005-0000-0000-000056020000}"/>
    <cellStyle name="Normal 2 6" xfId="600" xr:uid="{00000000-0005-0000-0000-000057020000}"/>
    <cellStyle name="Normal 2_(1) Used_ราคากลางงานอาคาร  The Urbano" xfId="601" xr:uid="{00000000-0005-0000-0000-000058020000}"/>
    <cellStyle name="Normal 20" xfId="602" xr:uid="{00000000-0005-0000-0000-000059020000}"/>
    <cellStyle name="Normal 21" xfId="603" xr:uid="{00000000-0005-0000-0000-00005A020000}"/>
    <cellStyle name="Normal 22" xfId="604" xr:uid="{00000000-0005-0000-0000-00005B020000}"/>
    <cellStyle name="Normal 23" xfId="605" xr:uid="{00000000-0005-0000-0000-00005C020000}"/>
    <cellStyle name="Normal 23 2" xfId="606" xr:uid="{00000000-0005-0000-0000-00005D020000}"/>
    <cellStyle name="Normal 24" xfId="607" xr:uid="{00000000-0005-0000-0000-00005E020000}"/>
    <cellStyle name="Normal 25" xfId="608" xr:uid="{00000000-0005-0000-0000-00005F020000}"/>
    <cellStyle name="Normal 26" xfId="609" xr:uid="{00000000-0005-0000-0000-000060020000}"/>
    <cellStyle name="Normal 27" xfId="610" xr:uid="{00000000-0005-0000-0000-000061020000}"/>
    <cellStyle name="Normal 27 2" xfId="611" xr:uid="{00000000-0005-0000-0000-000062020000}"/>
    <cellStyle name="Normal 27 3" xfId="612" xr:uid="{00000000-0005-0000-0000-000063020000}"/>
    <cellStyle name="Normal 28" xfId="613" xr:uid="{00000000-0005-0000-0000-000064020000}"/>
    <cellStyle name="Normal 29" xfId="614" xr:uid="{00000000-0005-0000-0000-000065020000}"/>
    <cellStyle name="Normal 3" xfId="615" xr:uid="{00000000-0005-0000-0000-000066020000}"/>
    <cellStyle name="Normal 3 2" xfId="616" xr:uid="{00000000-0005-0000-0000-000067020000}"/>
    <cellStyle name="Normal 3 2 2" xfId="617" xr:uid="{00000000-0005-0000-0000-000068020000}"/>
    <cellStyle name="Normal 3 2 2 2" xfId="618" xr:uid="{00000000-0005-0000-0000-000069020000}"/>
    <cellStyle name="Normal 3 2 3" xfId="619" xr:uid="{00000000-0005-0000-0000-00006A020000}"/>
    <cellStyle name="Normal 3 2 3 2" xfId="620" xr:uid="{00000000-0005-0000-0000-00006B020000}"/>
    <cellStyle name="Normal 3 2 4" xfId="621" xr:uid="{00000000-0005-0000-0000-00006C020000}"/>
    <cellStyle name="Normal 3 3" xfId="622" xr:uid="{00000000-0005-0000-0000-00006D020000}"/>
    <cellStyle name="Normal 3 4" xfId="623" xr:uid="{00000000-0005-0000-0000-00006E020000}"/>
    <cellStyle name="Normal 3 5" xfId="624" xr:uid="{00000000-0005-0000-0000-00006F020000}"/>
    <cellStyle name="Normal 3_Bill 3 Architecture" xfId="625" xr:uid="{00000000-0005-0000-0000-000070020000}"/>
    <cellStyle name="Normal 30" xfId="626" xr:uid="{00000000-0005-0000-0000-000071020000}"/>
    <cellStyle name="Normal 31" xfId="627" xr:uid="{00000000-0005-0000-0000-000072020000}"/>
    <cellStyle name="Normal 32" xfId="628" xr:uid="{00000000-0005-0000-0000-000073020000}"/>
    <cellStyle name="Normal 32 2" xfId="629" xr:uid="{00000000-0005-0000-0000-000074020000}"/>
    <cellStyle name="Normal 33" xfId="630" xr:uid="{00000000-0005-0000-0000-000075020000}"/>
    <cellStyle name="Normal 34" xfId="631" xr:uid="{00000000-0005-0000-0000-000076020000}"/>
    <cellStyle name="Normal 35" xfId="632" xr:uid="{00000000-0005-0000-0000-000077020000}"/>
    <cellStyle name="Normal 36" xfId="633" xr:uid="{00000000-0005-0000-0000-000078020000}"/>
    <cellStyle name="Normal 37" xfId="634" xr:uid="{00000000-0005-0000-0000-000079020000}"/>
    <cellStyle name="Normal 38" xfId="635" xr:uid="{00000000-0005-0000-0000-00007A020000}"/>
    <cellStyle name="Normal 39" xfId="636" xr:uid="{00000000-0005-0000-0000-00007B020000}"/>
    <cellStyle name="Normal 4" xfId="637" xr:uid="{00000000-0005-0000-0000-00007C020000}"/>
    <cellStyle name="Normal 4 2" xfId="638" xr:uid="{00000000-0005-0000-0000-00007D020000}"/>
    <cellStyle name="Normal 4 3" xfId="639" xr:uid="{00000000-0005-0000-0000-00007E020000}"/>
    <cellStyle name="Normal 4 4" xfId="640" xr:uid="{00000000-0005-0000-0000-00007F020000}"/>
    <cellStyle name="Normal 4 5" xfId="641" xr:uid="{00000000-0005-0000-0000-000080020000}"/>
    <cellStyle name="Normal 4 6" xfId="642" xr:uid="{00000000-0005-0000-0000-000081020000}"/>
    <cellStyle name="Normal 4 7" xfId="643" xr:uid="{00000000-0005-0000-0000-000082020000}"/>
    <cellStyle name="Normal 4_แยกหมวด A,B,C,D.ปรับราคา8-5-09" xfId="644" xr:uid="{00000000-0005-0000-0000-000083020000}"/>
    <cellStyle name="Normal 40" xfId="645" xr:uid="{00000000-0005-0000-0000-000084020000}"/>
    <cellStyle name="Normal 41" xfId="646" xr:uid="{00000000-0005-0000-0000-000085020000}"/>
    <cellStyle name="Normal 42" xfId="647" xr:uid="{00000000-0005-0000-0000-000086020000}"/>
    <cellStyle name="Normal 43" xfId="648" xr:uid="{00000000-0005-0000-0000-000087020000}"/>
    <cellStyle name="Normal 44" xfId="649" xr:uid="{00000000-0005-0000-0000-000088020000}"/>
    <cellStyle name="Normal 45" xfId="650" xr:uid="{00000000-0005-0000-0000-000089020000}"/>
    <cellStyle name="Normal 46" xfId="651" xr:uid="{00000000-0005-0000-0000-00008A020000}"/>
    <cellStyle name="Normal 47" xfId="652" xr:uid="{00000000-0005-0000-0000-00008B020000}"/>
    <cellStyle name="Normal 48" xfId="653" xr:uid="{00000000-0005-0000-0000-00008C020000}"/>
    <cellStyle name="Normal 49" xfId="654" xr:uid="{00000000-0005-0000-0000-00008D020000}"/>
    <cellStyle name="Normal 5" xfId="655" xr:uid="{00000000-0005-0000-0000-00008E020000}"/>
    <cellStyle name="Normal 5 2" xfId="656" xr:uid="{00000000-0005-0000-0000-00008F020000}"/>
    <cellStyle name="Normal 5 2 2" xfId="657" xr:uid="{00000000-0005-0000-0000-000090020000}"/>
    <cellStyle name="Normal 5 2 3" xfId="658" xr:uid="{00000000-0005-0000-0000-000091020000}"/>
    <cellStyle name="Normal 5 3" xfId="659" xr:uid="{00000000-0005-0000-0000-000092020000}"/>
    <cellStyle name="Normal 5 4" xfId="660" xr:uid="{00000000-0005-0000-0000-000093020000}"/>
    <cellStyle name="Normal 5 5" xfId="661" xr:uid="{00000000-0005-0000-0000-000094020000}"/>
    <cellStyle name="Normal 5_CPB Invesment cost sharing 20100309" xfId="662" xr:uid="{00000000-0005-0000-0000-000095020000}"/>
    <cellStyle name="Normal 50" xfId="663" xr:uid="{00000000-0005-0000-0000-000096020000}"/>
    <cellStyle name="Normal 51" xfId="664" xr:uid="{00000000-0005-0000-0000-000097020000}"/>
    <cellStyle name="Normal 52" xfId="665" xr:uid="{00000000-0005-0000-0000-000098020000}"/>
    <cellStyle name="Normal 53" xfId="666" xr:uid="{00000000-0005-0000-0000-000099020000}"/>
    <cellStyle name="Normal 54" xfId="667" xr:uid="{00000000-0005-0000-0000-00009A020000}"/>
    <cellStyle name="Normal 55" xfId="668" xr:uid="{00000000-0005-0000-0000-00009B020000}"/>
    <cellStyle name="Normal 56" xfId="669" xr:uid="{00000000-0005-0000-0000-00009C020000}"/>
    <cellStyle name="Normal 57" xfId="670" xr:uid="{00000000-0005-0000-0000-00009D020000}"/>
    <cellStyle name="Normal 58" xfId="671" xr:uid="{00000000-0005-0000-0000-00009E020000}"/>
    <cellStyle name="Normal 59" xfId="672" xr:uid="{00000000-0005-0000-0000-00009F020000}"/>
    <cellStyle name="Normal 6" xfId="673" xr:uid="{00000000-0005-0000-0000-0000A0020000}"/>
    <cellStyle name="Normal 6 2" xfId="674" xr:uid="{00000000-0005-0000-0000-0000A1020000}"/>
    <cellStyle name="Normal 60" xfId="675" xr:uid="{00000000-0005-0000-0000-0000A2020000}"/>
    <cellStyle name="Normal 61" xfId="676" xr:uid="{00000000-0005-0000-0000-0000A3020000}"/>
    <cellStyle name="Normal 62" xfId="677" xr:uid="{00000000-0005-0000-0000-0000A4020000}"/>
    <cellStyle name="Normal 63" xfId="678" xr:uid="{00000000-0005-0000-0000-0000A5020000}"/>
    <cellStyle name="Normal 64" xfId="679" xr:uid="{00000000-0005-0000-0000-0000A6020000}"/>
    <cellStyle name="Normal 65" xfId="680" xr:uid="{00000000-0005-0000-0000-0000A7020000}"/>
    <cellStyle name="Normal 66" xfId="681" xr:uid="{00000000-0005-0000-0000-0000A8020000}"/>
    <cellStyle name="Normal 67" xfId="682" xr:uid="{00000000-0005-0000-0000-0000A9020000}"/>
    <cellStyle name="Normal 68" xfId="683" xr:uid="{00000000-0005-0000-0000-0000AA020000}"/>
    <cellStyle name="Normal 69" xfId="684" xr:uid="{00000000-0005-0000-0000-0000AB020000}"/>
    <cellStyle name="Normal 7" xfId="685" xr:uid="{00000000-0005-0000-0000-0000AC020000}"/>
    <cellStyle name="Normal 7 2" xfId="686" xr:uid="{00000000-0005-0000-0000-0000AD020000}"/>
    <cellStyle name="Normal 7 3" xfId="687" xr:uid="{00000000-0005-0000-0000-0000AE020000}"/>
    <cellStyle name="Normal 7 4" xfId="688" xr:uid="{00000000-0005-0000-0000-0000AF020000}"/>
    <cellStyle name="Normal 7 5" xfId="689" xr:uid="{00000000-0005-0000-0000-0000B0020000}"/>
    <cellStyle name="Normal 70" xfId="690" xr:uid="{00000000-0005-0000-0000-0000B1020000}"/>
    <cellStyle name="Normal 71" xfId="691" xr:uid="{00000000-0005-0000-0000-0000B2020000}"/>
    <cellStyle name="Normal 71 2" xfId="692" xr:uid="{00000000-0005-0000-0000-0000B3020000}"/>
    <cellStyle name="Normal 72" xfId="693" xr:uid="{00000000-0005-0000-0000-0000B4020000}"/>
    <cellStyle name="Normal 72 2" xfId="694" xr:uid="{00000000-0005-0000-0000-0000B5020000}"/>
    <cellStyle name="Normal 73" xfId="695" xr:uid="{00000000-0005-0000-0000-0000B6020000}"/>
    <cellStyle name="Normal 73 2" xfId="696" xr:uid="{00000000-0005-0000-0000-0000B7020000}"/>
    <cellStyle name="Normal 74" xfId="697" xr:uid="{00000000-0005-0000-0000-0000B8020000}"/>
    <cellStyle name="Normal 75" xfId="698" xr:uid="{00000000-0005-0000-0000-0000B9020000}"/>
    <cellStyle name="Normal 76" xfId="699" xr:uid="{00000000-0005-0000-0000-0000BA020000}"/>
    <cellStyle name="Normal 77" xfId="700" xr:uid="{00000000-0005-0000-0000-0000BB020000}"/>
    <cellStyle name="Normal 8" xfId="701" xr:uid="{00000000-0005-0000-0000-0000BC020000}"/>
    <cellStyle name="Normal 8 2" xfId="702" xr:uid="{00000000-0005-0000-0000-0000BD020000}"/>
    <cellStyle name="Normal 8 2 2" xfId="703" xr:uid="{00000000-0005-0000-0000-0000BE020000}"/>
    <cellStyle name="Normal 9" xfId="704" xr:uid="{00000000-0005-0000-0000-0000BF020000}"/>
    <cellStyle name="Normal 9 2" xfId="705" xr:uid="{00000000-0005-0000-0000-0000C0020000}"/>
    <cellStyle name="Note 2" xfId="706" xr:uid="{00000000-0005-0000-0000-0000C3020000}"/>
    <cellStyle name="Note 2 2" xfId="707" xr:uid="{00000000-0005-0000-0000-0000C4020000}"/>
    <cellStyle name="Note 3" xfId="708" xr:uid="{00000000-0005-0000-0000-0000C5020000}"/>
    <cellStyle name="Note 3 2" xfId="709" xr:uid="{00000000-0005-0000-0000-0000C6020000}"/>
    <cellStyle name="Output 2" xfId="710" xr:uid="{00000000-0005-0000-0000-0000C7020000}"/>
    <cellStyle name="Output 2 2" xfId="711" xr:uid="{00000000-0005-0000-0000-0000C8020000}"/>
    <cellStyle name="Output 3" xfId="712" xr:uid="{00000000-0005-0000-0000-0000C9020000}"/>
    <cellStyle name="Output 3 2" xfId="713" xr:uid="{00000000-0005-0000-0000-0000CA020000}"/>
    <cellStyle name="ParaBirimi [0]_RESULTS" xfId="714" xr:uid="{00000000-0005-0000-0000-0000CB020000}"/>
    <cellStyle name="ParaBirimi_RESULTS" xfId="715" xr:uid="{00000000-0005-0000-0000-0000CC020000}"/>
    <cellStyle name="Percent" xfId="1016" builtinId="5"/>
    <cellStyle name="Percent [0]" xfId="716" xr:uid="{00000000-0005-0000-0000-0000CD020000}"/>
    <cellStyle name="Percent [0] 2" xfId="717" xr:uid="{00000000-0005-0000-0000-0000CE020000}"/>
    <cellStyle name="Percent [00]" xfId="718" xr:uid="{00000000-0005-0000-0000-0000CF020000}"/>
    <cellStyle name="Percent [00] 2" xfId="719" xr:uid="{00000000-0005-0000-0000-0000D0020000}"/>
    <cellStyle name="Percent [2]" xfId="720" xr:uid="{00000000-0005-0000-0000-0000D1020000}"/>
    <cellStyle name="Percent [2] 2" xfId="721" xr:uid="{00000000-0005-0000-0000-0000D2020000}"/>
    <cellStyle name="Percent [2] 3" xfId="722" xr:uid="{00000000-0005-0000-0000-0000D3020000}"/>
    <cellStyle name="Percent 10" xfId="723" xr:uid="{00000000-0005-0000-0000-0000D4020000}"/>
    <cellStyle name="Percent 11" xfId="724" xr:uid="{00000000-0005-0000-0000-0000D5020000}"/>
    <cellStyle name="Percent 11 2" xfId="725" xr:uid="{00000000-0005-0000-0000-0000D6020000}"/>
    <cellStyle name="Percent 12" xfId="726" xr:uid="{00000000-0005-0000-0000-0000D7020000}"/>
    <cellStyle name="Percent 12 2" xfId="727" xr:uid="{00000000-0005-0000-0000-0000D8020000}"/>
    <cellStyle name="Percent 13" xfId="728" xr:uid="{00000000-0005-0000-0000-0000D9020000}"/>
    <cellStyle name="Percent 13 2" xfId="729" xr:uid="{00000000-0005-0000-0000-0000DA020000}"/>
    <cellStyle name="Percent 14" xfId="730" xr:uid="{00000000-0005-0000-0000-0000DB020000}"/>
    <cellStyle name="Percent 15" xfId="731" xr:uid="{00000000-0005-0000-0000-0000DC020000}"/>
    <cellStyle name="Percent 2" xfId="732" xr:uid="{00000000-0005-0000-0000-0000DD020000}"/>
    <cellStyle name="Percent 2 2" xfId="733" xr:uid="{00000000-0005-0000-0000-0000DE020000}"/>
    <cellStyle name="Percent 2 2 2" xfId="734" xr:uid="{00000000-0005-0000-0000-0000DF020000}"/>
    <cellStyle name="Percent 2 2 3" xfId="735" xr:uid="{00000000-0005-0000-0000-0000E0020000}"/>
    <cellStyle name="Percent 2 2 4" xfId="736" xr:uid="{00000000-0005-0000-0000-0000E1020000}"/>
    <cellStyle name="Percent 2 2 5" xfId="737" xr:uid="{00000000-0005-0000-0000-0000E2020000}"/>
    <cellStyle name="Percent 2 3" xfId="738" xr:uid="{00000000-0005-0000-0000-0000E3020000}"/>
    <cellStyle name="Percent 2 3 2" xfId="739" xr:uid="{00000000-0005-0000-0000-0000E4020000}"/>
    <cellStyle name="Percent 2 4" xfId="740" xr:uid="{00000000-0005-0000-0000-0000E5020000}"/>
    <cellStyle name="Percent 2 5" xfId="741" xr:uid="{00000000-0005-0000-0000-0000E6020000}"/>
    <cellStyle name="Percent 2 6" xfId="742" xr:uid="{00000000-0005-0000-0000-0000E7020000}"/>
    <cellStyle name="Percent 2 7" xfId="743" xr:uid="{00000000-0005-0000-0000-0000E8020000}"/>
    <cellStyle name="Percent 2 8" xfId="744" xr:uid="{00000000-0005-0000-0000-0000E9020000}"/>
    <cellStyle name="Percent 2 9" xfId="745" xr:uid="{00000000-0005-0000-0000-0000EA020000}"/>
    <cellStyle name="Percent 3" xfId="746" xr:uid="{00000000-0005-0000-0000-0000EB020000}"/>
    <cellStyle name="Percent 3 2" xfId="747" xr:uid="{00000000-0005-0000-0000-0000EC020000}"/>
    <cellStyle name="Percent 3 2 2" xfId="748" xr:uid="{00000000-0005-0000-0000-0000ED020000}"/>
    <cellStyle name="Percent 3 3" xfId="749" xr:uid="{00000000-0005-0000-0000-0000EE020000}"/>
    <cellStyle name="Percent 3 4" xfId="750" xr:uid="{00000000-0005-0000-0000-0000EF020000}"/>
    <cellStyle name="Percent 4" xfId="751" xr:uid="{00000000-0005-0000-0000-0000F0020000}"/>
    <cellStyle name="Percent 4 2" xfId="752" xr:uid="{00000000-0005-0000-0000-0000F1020000}"/>
    <cellStyle name="Percent 4 3" xfId="753" xr:uid="{00000000-0005-0000-0000-0000F2020000}"/>
    <cellStyle name="Percent 5" xfId="754" xr:uid="{00000000-0005-0000-0000-0000F3020000}"/>
    <cellStyle name="Percent 5 2" xfId="755" xr:uid="{00000000-0005-0000-0000-0000F4020000}"/>
    <cellStyle name="Percent 5 2 2" xfId="756" xr:uid="{00000000-0005-0000-0000-0000F5020000}"/>
    <cellStyle name="Percent 5 2 3" xfId="757" xr:uid="{00000000-0005-0000-0000-0000F6020000}"/>
    <cellStyle name="Percent 5 3" xfId="758" xr:uid="{00000000-0005-0000-0000-0000F7020000}"/>
    <cellStyle name="Percent 6" xfId="759" xr:uid="{00000000-0005-0000-0000-0000F8020000}"/>
    <cellStyle name="Percent 6 2" xfId="760" xr:uid="{00000000-0005-0000-0000-0000F9020000}"/>
    <cellStyle name="Percent 7" xfId="761" xr:uid="{00000000-0005-0000-0000-0000FA020000}"/>
    <cellStyle name="Percent 7 2" xfId="762" xr:uid="{00000000-0005-0000-0000-0000FB020000}"/>
    <cellStyle name="Percent 8" xfId="763" xr:uid="{00000000-0005-0000-0000-0000FC020000}"/>
    <cellStyle name="Percent 8 2" xfId="764" xr:uid="{00000000-0005-0000-0000-0000FD020000}"/>
    <cellStyle name="Percent 9" xfId="765" xr:uid="{00000000-0005-0000-0000-0000FE020000}"/>
    <cellStyle name="Percent 9 2" xfId="766" xr:uid="{00000000-0005-0000-0000-0000FF020000}"/>
    <cellStyle name="Pilkku_BINV" xfId="767" xr:uid="{00000000-0005-0000-0000-000000030000}"/>
    <cellStyle name="PrePop Currency (0)" xfId="768" xr:uid="{00000000-0005-0000-0000-000001030000}"/>
    <cellStyle name="PrePop Currency (0) 2" xfId="769" xr:uid="{00000000-0005-0000-0000-000002030000}"/>
    <cellStyle name="PrePop Currency (2)" xfId="770" xr:uid="{00000000-0005-0000-0000-000003030000}"/>
    <cellStyle name="PrePop Currency (2) 2" xfId="771" xr:uid="{00000000-0005-0000-0000-000004030000}"/>
    <cellStyle name="PrePop Units (0)" xfId="772" xr:uid="{00000000-0005-0000-0000-000005030000}"/>
    <cellStyle name="PrePop Units (0) 2" xfId="773" xr:uid="{00000000-0005-0000-0000-000006030000}"/>
    <cellStyle name="PrePop Units (1)" xfId="774" xr:uid="{00000000-0005-0000-0000-000007030000}"/>
    <cellStyle name="PrePop Units (1) 2" xfId="775" xr:uid="{00000000-0005-0000-0000-000008030000}"/>
    <cellStyle name="PrePop Units (2)" xfId="776" xr:uid="{00000000-0005-0000-0000-000009030000}"/>
    <cellStyle name="PrePop Units (2) 2" xfId="777" xr:uid="{00000000-0005-0000-0000-00000A030000}"/>
    <cellStyle name="Py?r. luku_BINV" xfId="778" xr:uid="{00000000-0005-0000-0000-00000B030000}"/>
    <cellStyle name="Py?r. valuutta_BINV" xfId="779" xr:uid="{00000000-0005-0000-0000-00000C030000}"/>
    <cellStyle name="Quantity" xfId="780" xr:uid="{00000000-0005-0000-0000-00000D030000}"/>
    <cellStyle name="Quantity 2" xfId="781" xr:uid="{00000000-0005-0000-0000-00000E030000}"/>
    <cellStyle name="report_title" xfId="782" xr:uid="{00000000-0005-0000-0000-00000F030000}"/>
    <cellStyle name="Reset  - Style7" xfId="783" xr:uid="{00000000-0005-0000-0000-000010030000}"/>
    <cellStyle name="Result" xfId="784" xr:uid="{00000000-0005-0000-0000-000011030000}"/>
    <cellStyle name="Result 1" xfId="785" xr:uid="{00000000-0005-0000-0000-000012030000}"/>
    <cellStyle name="Result2" xfId="786" xr:uid="{00000000-0005-0000-0000-000013030000}"/>
    <cellStyle name="Result2 1" xfId="787" xr:uid="{00000000-0005-0000-0000-000014030000}"/>
    <cellStyle name="Standard_Th3612s1" xfId="788" xr:uid="{00000000-0005-0000-0000-000015030000}"/>
    <cellStyle name="Style 1" xfId="789" xr:uid="{00000000-0005-0000-0000-000016030000}"/>
    <cellStyle name="Style 1 2" xfId="790" xr:uid="{00000000-0005-0000-0000-000017030000}"/>
    <cellStyle name="Style 1 2 2" xfId="791" xr:uid="{00000000-0005-0000-0000-000018030000}"/>
    <cellStyle name="Style 1 3" xfId="792" xr:uid="{00000000-0005-0000-0000-000019030000}"/>
    <cellStyle name="Style 1 3 2" xfId="793" xr:uid="{00000000-0005-0000-0000-00001A030000}"/>
    <cellStyle name="Style 1 4" xfId="794" xr:uid="{00000000-0005-0000-0000-00001B030000}"/>
    <cellStyle name="Style 1 4 2" xfId="795" xr:uid="{00000000-0005-0000-0000-00001C030000}"/>
    <cellStyle name="Style 1 5" xfId="796" xr:uid="{00000000-0005-0000-0000-00001D030000}"/>
    <cellStyle name="Style 1 5 2" xfId="797" xr:uid="{00000000-0005-0000-0000-00001E030000}"/>
    <cellStyle name="Style 1 6" xfId="798" xr:uid="{00000000-0005-0000-0000-00001F030000}"/>
    <cellStyle name="Style 1 6 2" xfId="799" xr:uid="{00000000-0005-0000-0000-000020030000}"/>
    <cellStyle name="Style 1 7" xfId="800" xr:uid="{00000000-0005-0000-0000-000021030000}"/>
    <cellStyle name="Style 1 7 2" xfId="801" xr:uid="{00000000-0005-0000-0000-000022030000}"/>
    <cellStyle name="Style 1 8" xfId="802" xr:uid="{00000000-0005-0000-0000-000023030000}"/>
    <cellStyle name="Style 1_Act1 centric ร่วมฤดี (25 สค 52)" xfId="803" xr:uid="{00000000-0005-0000-0000-000024030000}"/>
    <cellStyle name="Style 10" xfId="804" xr:uid="{00000000-0005-0000-0000-000025030000}"/>
    <cellStyle name="Style 10 2" xfId="805" xr:uid="{00000000-0005-0000-0000-000026030000}"/>
    <cellStyle name="Style 2" xfId="806" xr:uid="{00000000-0005-0000-0000-000027030000}"/>
    <cellStyle name="Style 2 2" xfId="807" xr:uid="{00000000-0005-0000-0000-000028030000}"/>
    <cellStyle name="Style 2 2 2" xfId="808" xr:uid="{00000000-0005-0000-0000-000029030000}"/>
    <cellStyle name="Style 2 3" xfId="809" xr:uid="{00000000-0005-0000-0000-00002A030000}"/>
    <cellStyle name="Style 2 3 2" xfId="810" xr:uid="{00000000-0005-0000-0000-00002B030000}"/>
    <cellStyle name="Style 2 4" xfId="811" xr:uid="{00000000-0005-0000-0000-00002C030000}"/>
    <cellStyle name="Style 3" xfId="812" xr:uid="{00000000-0005-0000-0000-00002D030000}"/>
    <cellStyle name="Style 3 2" xfId="813" xr:uid="{00000000-0005-0000-0000-00002E030000}"/>
    <cellStyle name="Style 3 2 2" xfId="814" xr:uid="{00000000-0005-0000-0000-00002F030000}"/>
    <cellStyle name="Style 3 3" xfId="815" xr:uid="{00000000-0005-0000-0000-000030030000}"/>
    <cellStyle name="Style 4" xfId="816" xr:uid="{00000000-0005-0000-0000-000031030000}"/>
    <cellStyle name="Style 4 2" xfId="817" xr:uid="{00000000-0005-0000-0000-000032030000}"/>
    <cellStyle name="Style 4 2 2" xfId="818" xr:uid="{00000000-0005-0000-0000-000033030000}"/>
    <cellStyle name="Style 4 3" xfId="819" xr:uid="{00000000-0005-0000-0000-000034030000}"/>
    <cellStyle name="Style 5" xfId="820" xr:uid="{00000000-0005-0000-0000-000035030000}"/>
    <cellStyle name="Style 5 2" xfId="821" xr:uid="{00000000-0005-0000-0000-000036030000}"/>
    <cellStyle name="Style 6" xfId="822" xr:uid="{00000000-0005-0000-0000-000037030000}"/>
    <cellStyle name="Style 6 2" xfId="823" xr:uid="{00000000-0005-0000-0000-000038030000}"/>
    <cellStyle name="Style 7" xfId="824" xr:uid="{00000000-0005-0000-0000-000039030000}"/>
    <cellStyle name="Style 7 2" xfId="825" xr:uid="{00000000-0005-0000-0000-00003A030000}"/>
    <cellStyle name="Style 8" xfId="826" xr:uid="{00000000-0005-0000-0000-00003B030000}"/>
    <cellStyle name="Style 8 2" xfId="827" xr:uid="{00000000-0005-0000-0000-00003C030000}"/>
    <cellStyle name="Style 9" xfId="828" xr:uid="{00000000-0005-0000-0000-00003D030000}"/>
    <cellStyle name="Style 9 2" xfId="829" xr:uid="{00000000-0005-0000-0000-00003E030000}"/>
    <cellStyle name="subhead" xfId="830" xr:uid="{00000000-0005-0000-0000-00003F030000}"/>
    <cellStyle name="subhead 2" xfId="831" xr:uid="{00000000-0005-0000-0000-000040030000}"/>
    <cellStyle name="subhead 3" xfId="832" xr:uid="{00000000-0005-0000-0000-000041030000}"/>
    <cellStyle name="Table  - Style6" xfId="833" xr:uid="{00000000-0005-0000-0000-000042030000}"/>
    <cellStyle name="Table  - Style6 2" xfId="834" xr:uid="{00000000-0005-0000-0000-000043030000}"/>
    <cellStyle name="Text Indent A" xfId="835" xr:uid="{00000000-0005-0000-0000-000044030000}"/>
    <cellStyle name="Text Indent A 2" xfId="836" xr:uid="{00000000-0005-0000-0000-000045030000}"/>
    <cellStyle name="Text Indent B" xfId="837" xr:uid="{00000000-0005-0000-0000-000046030000}"/>
    <cellStyle name="Text Indent B 2" xfId="838" xr:uid="{00000000-0005-0000-0000-000047030000}"/>
    <cellStyle name="Text Indent C" xfId="839" xr:uid="{00000000-0005-0000-0000-000048030000}"/>
    <cellStyle name="Text Indent C 2" xfId="840" xr:uid="{00000000-0005-0000-0000-000049030000}"/>
    <cellStyle name="Times New Roman" xfId="841" xr:uid="{00000000-0005-0000-0000-00004A030000}"/>
    <cellStyle name="Title  - Style1" xfId="842" xr:uid="{00000000-0005-0000-0000-00004B030000}"/>
    <cellStyle name="Title 1" xfId="843" xr:uid="{00000000-0005-0000-0000-00004C030000}"/>
    <cellStyle name="Title 10" xfId="844" xr:uid="{00000000-0005-0000-0000-00004D030000}"/>
    <cellStyle name="Title 11" xfId="845" xr:uid="{00000000-0005-0000-0000-00004E030000}"/>
    <cellStyle name="Title 12" xfId="846" xr:uid="{00000000-0005-0000-0000-00004F030000}"/>
    <cellStyle name="Title 13" xfId="847" xr:uid="{00000000-0005-0000-0000-000050030000}"/>
    <cellStyle name="Title 2" xfId="848" xr:uid="{00000000-0005-0000-0000-000051030000}"/>
    <cellStyle name="Title 2 2" xfId="849" xr:uid="{00000000-0005-0000-0000-000052030000}"/>
    <cellStyle name="Title 3" xfId="850" xr:uid="{00000000-0005-0000-0000-000053030000}"/>
    <cellStyle name="Title 4" xfId="851" xr:uid="{00000000-0005-0000-0000-000054030000}"/>
    <cellStyle name="Title 5" xfId="852" xr:uid="{00000000-0005-0000-0000-000055030000}"/>
    <cellStyle name="Title 6" xfId="853" xr:uid="{00000000-0005-0000-0000-000056030000}"/>
    <cellStyle name="Title 7" xfId="854" xr:uid="{00000000-0005-0000-0000-000057030000}"/>
    <cellStyle name="Title 8" xfId="855" xr:uid="{00000000-0005-0000-0000-000058030000}"/>
    <cellStyle name="Title 9" xfId="856" xr:uid="{00000000-0005-0000-0000-000059030000}"/>
    <cellStyle name="TMS 24 - Style7" xfId="857" xr:uid="{00000000-0005-0000-0000-00005A030000}"/>
    <cellStyle name="Total 2" xfId="858" xr:uid="{00000000-0005-0000-0000-00005B030000}"/>
    <cellStyle name="Total 2 2" xfId="859" xr:uid="{00000000-0005-0000-0000-00005C030000}"/>
    <cellStyle name="Total 3" xfId="860" xr:uid="{00000000-0005-0000-0000-00005D030000}"/>
    <cellStyle name="Total 3 2" xfId="861" xr:uid="{00000000-0005-0000-0000-00005E030000}"/>
    <cellStyle name="TotCol - Style5" xfId="862" xr:uid="{00000000-0005-0000-0000-00005F030000}"/>
    <cellStyle name="TotRow - Style4" xfId="863" xr:uid="{00000000-0005-0000-0000-000060030000}"/>
    <cellStyle name="TotRow - Style4 2" xfId="864" xr:uid="{00000000-0005-0000-0000-000061030000}"/>
    <cellStyle name="User_Defined_A" xfId="865" xr:uid="{00000000-0005-0000-0000-000062030000}"/>
    <cellStyle name="Valuutta_BINV" xfId="866" xr:uid="{00000000-0005-0000-0000-000063030000}"/>
    <cellStyle name="Virg? [0]_RESULTS" xfId="867" xr:uid="{00000000-0005-0000-0000-000064030000}"/>
    <cellStyle name="Virg?_RESULTS" xfId="868" xr:uid="{00000000-0005-0000-0000-000065030000}"/>
    <cellStyle name="Warning Text 2" xfId="869" xr:uid="{00000000-0005-0000-0000-000066030000}"/>
    <cellStyle name="Warning Text 3" xfId="870" xr:uid="{00000000-0005-0000-0000-000067030000}"/>
    <cellStyle name="เครื่องหมายจุลภาค 10" xfId="873" xr:uid="{00000000-0005-0000-0000-00006A030000}"/>
    <cellStyle name="เครื่องหมายจุลภาค 11" xfId="874" xr:uid="{00000000-0005-0000-0000-00006B030000}"/>
    <cellStyle name="เครื่องหมายจุลภาค 12" xfId="875" xr:uid="{00000000-0005-0000-0000-00006C030000}"/>
    <cellStyle name="เครื่องหมายจุลภาค 13" xfId="876" xr:uid="{00000000-0005-0000-0000-00006D030000}"/>
    <cellStyle name="เครื่องหมายจุลภาค 13 2" xfId="877" xr:uid="{00000000-0005-0000-0000-00006E030000}"/>
    <cellStyle name="เครื่องหมายจุลภาค 14" xfId="1009" xr:uid="{00000000-0005-0000-0000-00006F030000}"/>
    <cellStyle name="เครื่องหมายจุลภาค 2" xfId="878" xr:uid="{00000000-0005-0000-0000-000070030000}"/>
    <cellStyle name="เครื่องหมายจุลภาค 2 2" xfId="879" xr:uid="{00000000-0005-0000-0000-000071030000}"/>
    <cellStyle name="เครื่องหมายจุลภาค 2 2 2" xfId="880" xr:uid="{00000000-0005-0000-0000-000072030000}"/>
    <cellStyle name="เครื่องหมายจุลภาค 2 2 2 2" xfId="881" xr:uid="{00000000-0005-0000-0000-000073030000}"/>
    <cellStyle name="เครื่องหมายจุลภาค 2 2 3" xfId="882" xr:uid="{00000000-0005-0000-0000-000074030000}"/>
    <cellStyle name="เครื่องหมายจุลภาค 2 3" xfId="883" xr:uid="{00000000-0005-0000-0000-000075030000}"/>
    <cellStyle name="เครื่องหมายจุลภาค 2 3 2" xfId="884" xr:uid="{00000000-0005-0000-0000-000076030000}"/>
    <cellStyle name="เครื่องหมายจุลภาค 2 3 2 2" xfId="885" xr:uid="{00000000-0005-0000-0000-000077030000}"/>
    <cellStyle name="เครื่องหมายจุลภาค 2 3 3" xfId="886" xr:uid="{00000000-0005-0000-0000-000078030000}"/>
    <cellStyle name="เครื่องหมายจุลภาค 2 4" xfId="887" xr:uid="{00000000-0005-0000-0000-000079030000}"/>
    <cellStyle name="เครื่องหมายจุลภาค 2 4 2" xfId="888" xr:uid="{00000000-0005-0000-0000-00007A030000}"/>
    <cellStyle name="เครื่องหมายจุลภาค 2 5" xfId="889" xr:uid="{00000000-0005-0000-0000-00007B030000}"/>
    <cellStyle name="เครื่องหมายจุลภาค 2 6" xfId="1010" xr:uid="{00000000-0005-0000-0000-00007C030000}"/>
    <cellStyle name="เครื่องหมายจุลภาค 2_B229 R0" xfId="890" xr:uid="{00000000-0005-0000-0000-00007D030000}"/>
    <cellStyle name="เครื่องหมายจุลภาค 3" xfId="891" xr:uid="{00000000-0005-0000-0000-00007E030000}"/>
    <cellStyle name="เครื่องหมายจุลภาค 3 2" xfId="892" xr:uid="{00000000-0005-0000-0000-00007F030000}"/>
    <cellStyle name="เครื่องหมายจุลภาค 3 2 2" xfId="893" xr:uid="{00000000-0005-0000-0000-000080030000}"/>
    <cellStyle name="เครื่องหมายจุลภาค 3 2 2 2" xfId="894" xr:uid="{00000000-0005-0000-0000-000081030000}"/>
    <cellStyle name="เครื่องหมายจุลภาค 3 2 3" xfId="895" xr:uid="{00000000-0005-0000-0000-000082030000}"/>
    <cellStyle name="เครื่องหมายจุลภาค 3 3" xfId="896" xr:uid="{00000000-0005-0000-0000-000083030000}"/>
    <cellStyle name="เครื่องหมายจุลภาค 3 4" xfId="897" xr:uid="{00000000-0005-0000-0000-000084030000}"/>
    <cellStyle name="เครื่องหมายจุลภาค 3 4 2" xfId="898" xr:uid="{00000000-0005-0000-0000-000085030000}"/>
    <cellStyle name="เครื่องหมายจุลภาค 3 5" xfId="899" xr:uid="{00000000-0005-0000-0000-000086030000}"/>
    <cellStyle name="เครื่องหมายจุลภาค 4" xfId="900" xr:uid="{00000000-0005-0000-0000-000087030000}"/>
    <cellStyle name="เครื่องหมายจุลภาค 4 2" xfId="901" xr:uid="{00000000-0005-0000-0000-000088030000}"/>
    <cellStyle name="เครื่องหมายจุลภาค 4 2 2" xfId="902" xr:uid="{00000000-0005-0000-0000-000089030000}"/>
    <cellStyle name="เครื่องหมายจุลภาค 4 2 2 2" xfId="903" xr:uid="{00000000-0005-0000-0000-00008A030000}"/>
    <cellStyle name="เครื่องหมายจุลภาค 4 2 3" xfId="904" xr:uid="{00000000-0005-0000-0000-00008B030000}"/>
    <cellStyle name="เครื่องหมายจุลภาค 4 3" xfId="905" xr:uid="{00000000-0005-0000-0000-00008C030000}"/>
    <cellStyle name="เครื่องหมายจุลภาค 4 3 2" xfId="906" xr:uid="{00000000-0005-0000-0000-00008D030000}"/>
    <cellStyle name="เครื่องหมายจุลภาค 4 4" xfId="907" xr:uid="{00000000-0005-0000-0000-00008E030000}"/>
    <cellStyle name="เครื่องหมายจุลภาค 5" xfId="908" xr:uid="{00000000-0005-0000-0000-00008F030000}"/>
    <cellStyle name="เครื่องหมายจุลภาค 5 2" xfId="909" xr:uid="{00000000-0005-0000-0000-000090030000}"/>
    <cellStyle name="เครื่องหมายจุลภาค 5 2 2" xfId="910" xr:uid="{00000000-0005-0000-0000-000091030000}"/>
    <cellStyle name="เครื่องหมายจุลภาค 5 3" xfId="911" xr:uid="{00000000-0005-0000-0000-000092030000}"/>
    <cellStyle name="เครื่องหมายจุลภาค 6" xfId="912" xr:uid="{00000000-0005-0000-0000-000093030000}"/>
    <cellStyle name="เครื่องหมายจุลภาค 6 2" xfId="913" xr:uid="{00000000-0005-0000-0000-000094030000}"/>
    <cellStyle name="เครื่องหมายจุลภาค 6 3" xfId="914" xr:uid="{00000000-0005-0000-0000-000095030000}"/>
    <cellStyle name="เครื่องหมายจุลภาค 6 3 2" xfId="915" xr:uid="{00000000-0005-0000-0000-000096030000}"/>
    <cellStyle name="เครื่องหมายจุลภาค 6 4" xfId="916" xr:uid="{00000000-0005-0000-0000-000097030000}"/>
    <cellStyle name="เครื่องหมายจุลภาค 6 5" xfId="917" xr:uid="{00000000-0005-0000-0000-000098030000}"/>
    <cellStyle name="เครื่องหมายจุลภาค 7" xfId="918" xr:uid="{00000000-0005-0000-0000-000099030000}"/>
    <cellStyle name="เครื่องหมายจุลภาค 7 2" xfId="919" xr:uid="{00000000-0005-0000-0000-00009A030000}"/>
    <cellStyle name="เครื่องหมายจุลภาค 8" xfId="920" xr:uid="{00000000-0005-0000-0000-00009B030000}"/>
    <cellStyle name="เครื่องหมายจุลภาค 9" xfId="921" xr:uid="{00000000-0005-0000-0000-00009C030000}"/>
    <cellStyle name="เครื่องหมายสกุลเงิน 2" xfId="922" xr:uid="{00000000-0005-0000-0000-00009D030000}"/>
    <cellStyle name="เครื่องหมายสกุลเงิน 2 2" xfId="923" xr:uid="{00000000-0005-0000-0000-00009E030000}"/>
    <cellStyle name="เครื่องหมายสกุลเงิน 3" xfId="924" xr:uid="{00000000-0005-0000-0000-00009F030000}"/>
    <cellStyle name="เครื่องหมายสกุลเงิน 4" xfId="925" xr:uid="{00000000-0005-0000-0000-0000A0030000}"/>
    <cellStyle name="เครื่องหมายสกุลเงิน 5" xfId="926" xr:uid="{00000000-0005-0000-0000-0000A1030000}"/>
    <cellStyle name="เชื่อมโยงหลายมิติ" xfId="927" xr:uid="{00000000-0005-0000-0000-0000A5030000}"/>
    <cellStyle name="เปอร์เซ็นต์ 2" xfId="944" xr:uid="{00000000-0005-0000-0000-0000BC030000}"/>
    <cellStyle name="เปอร์เซ็นต์ 2 2" xfId="945" xr:uid="{00000000-0005-0000-0000-0000BD030000}"/>
    <cellStyle name="เปอร์เซ็นต์ 2 2 2" xfId="946" xr:uid="{00000000-0005-0000-0000-0000BE030000}"/>
    <cellStyle name="เปอร์เซ็นต์ 2 3" xfId="947" xr:uid="{00000000-0005-0000-0000-0000BF030000}"/>
    <cellStyle name="เปอร์เซ็นต์ 3" xfId="948" xr:uid="{00000000-0005-0000-0000-0000C0030000}"/>
    <cellStyle name="เส้นขอบขวา" xfId="965" xr:uid="{00000000-0005-0000-0000-0000D1030000}"/>
    <cellStyle name="เส้นขอบขวา 2" xfId="966" xr:uid="{00000000-0005-0000-0000-0000D2030000}"/>
    <cellStyle name="เส้นขอบล่าง" xfId="967" xr:uid="{00000000-0005-0000-0000-0000D3030000}"/>
    <cellStyle name="แสดงผล 2" xfId="968" xr:uid="{00000000-0005-0000-0000-0000D4030000}"/>
    <cellStyle name="การคำนวณ 2" xfId="871" xr:uid="{00000000-0005-0000-0000-000068030000}"/>
    <cellStyle name="–ข’่`" xfId="872" xr:uid="{00000000-0005-0000-0000-000069030000}"/>
    <cellStyle name="จุลภาค 2" xfId="1012" xr:uid="{00000000-0005-0000-0000-0000A3030000}"/>
    <cellStyle name="จุลภาค 2 2" xfId="1013" xr:uid="{00000000-0005-0000-0000-0000A4030000}"/>
    <cellStyle name="ตามการเชื่อมโยงหลายมิติ" xfId="928" xr:uid="{00000000-0005-0000-0000-0000A6030000}"/>
    <cellStyle name="น้บะภฒ_95" xfId="929" xr:uid="{00000000-0005-0000-0000-0000A7030000}"/>
    <cellStyle name="ปกติ 2" xfId="930" xr:uid="{00000000-0005-0000-0000-0000A9030000}"/>
    <cellStyle name="ปกติ 2 2" xfId="931" xr:uid="{00000000-0005-0000-0000-0000AA030000}"/>
    <cellStyle name="ปกติ 2 2 2" xfId="932" xr:uid="{00000000-0005-0000-0000-0000AB030000}"/>
    <cellStyle name="ปกติ 2 3" xfId="933" xr:uid="{00000000-0005-0000-0000-0000AC030000}"/>
    <cellStyle name="ปกติ 2 4" xfId="934" xr:uid="{00000000-0005-0000-0000-0000AD030000}"/>
    <cellStyle name="ปกติ 2 5" xfId="935" xr:uid="{00000000-0005-0000-0000-0000AE030000}"/>
    <cellStyle name="ปกติ 2_AQ128-50  Big C สุโขทัย111" xfId="936" xr:uid="{00000000-0005-0000-0000-0000AF030000}"/>
    <cellStyle name="ปกติ 3" xfId="937" xr:uid="{00000000-0005-0000-0000-0000B0030000}"/>
    <cellStyle name="ปกติ 3 2" xfId="938" xr:uid="{00000000-0005-0000-0000-0000B1030000}"/>
    <cellStyle name="ปกติ 3_Big C วารินทรชำราบ" xfId="939" xr:uid="{00000000-0005-0000-0000-0000B2030000}"/>
    <cellStyle name="ปกติ 4" xfId="940" xr:uid="{00000000-0005-0000-0000-0000B4030000}"/>
    <cellStyle name="ปกติ 4 2" xfId="941" xr:uid="{00000000-0005-0000-0000-0000B5030000}"/>
    <cellStyle name="ปกติ 5" xfId="942" xr:uid="{00000000-0005-0000-0000-0000B6030000}"/>
    <cellStyle name="ปกติ 6" xfId="1008" xr:uid="{00000000-0005-0000-0000-0000B7030000}"/>
    <cellStyle name="ปกติ 7" xfId="1011" xr:uid="{00000000-0005-0000-0000-0000B8030000}"/>
    <cellStyle name="ปกติ_Sheet1" xfId="1015" xr:uid="{00000000-0005-0000-0000-0000B9030000}"/>
    <cellStyle name="ป้อนค่า 2" xfId="943" xr:uid="{00000000-0005-0000-0000-0000BA030000}"/>
    <cellStyle name="ผลรวม 2" xfId="949" xr:uid="{00000000-0005-0000-0000-0000C1030000}"/>
    <cellStyle name="ฤธถ [0]_95" xfId="950" xr:uid="{00000000-0005-0000-0000-0000C2030000}"/>
    <cellStyle name="ฤธถ_95" xfId="951" xr:uid="{00000000-0005-0000-0000-0000C3030000}"/>
    <cellStyle name="ล๋ศญ [0]_95" xfId="952" xr:uid="{00000000-0005-0000-0000-0000C4030000}"/>
    <cellStyle name="ล๋ศญ_95" xfId="953" xr:uid="{00000000-0005-0000-0000-0000C5030000}"/>
    <cellStyle name="ลักษณะ 1" xfId="954" xr:uid="{00000000-0005-0000-0000-0000C6030000}"/>
    <cellStyle name="ลักษณะ 1 2" xfId="955" xr:uid="{00000000-0005-0000-0000-0000C7030000}"/>
    <cellStyle name="ลักษณะ 1 2 2" xfId="956" xr:uid="{00000000-0005-0000-0000-0000C8030000}"/>
    <cellStyle name="ลักษณะ 1 3" xfId="957" xr:uid="{00000000-0005-0000-0000-0000C9030000}"/>
    <cellStyle name="ลักษณะ 2" xfId="958" xr:uid="{00000000-0005-0000-0000-0000CA030000}"/>
    <cellStyle name="ลักษณะ 2 2" xfId="959" xr:uid="{00000000-0005-0000-0000-0000CB030000}"/>
    <cellStyle name="ลักษณะ 3" xfId="960" xr:uid="{00000000-0005-0000-0000-0000CC030000}"/>
    <cellStyle name="ลักษณะ 3 2" xfId="961" xr:uid="{00000000-0005-0000-0000-0000CD030000}"/>
    <cellStyle name="ลักษณะ 4" xfId="962" xr:uid="{00000000-0005-0000-0000-0000CE030000}"/>
    <cellStyle name="ลักษณะ 4 2" xfId="963" xr:uid="{00000000-0005-0000-0000-0000CF030000}"/>
    <cellStyle name="วฅมุ_4ฟ๙ฝวภ๛" xfId="964" xr:uid="{00000000-0005-0000-0000-0000D0030000}"/>
    <cellStyle name="หมายเหตุ 2" xfId="969" xr:uid="{00000000-0005-0000-0000-0000D5030000}"/>
    <cellStyle name="강조색1" xfId="970" xr:uid="{00000000-0005-0000-0000-0000D6030000}"/>
    <cellStyle name="강조색2" xfId="971" xr:uid="{00000000-0005-0000-0000-0000D7030000}"/>
    <cellStyle name="강조색3" xfId="972" xr:uid="{00000000-0005-0000-0000-0000D8030000}"/>
    <cellStyle name="강조색4" xfId="973" xr:uid="{00000000-0005-0000-0000-0000D9030000}"/>
    <cellStyle name="강조색5" xfId="974" xr:uid="{00000000-0005-0000-0000-0000DA030000}"/>
    <cellStyle name="강조색6" xfId="975" xr:uid="{00000000-0005-0000-0000-0000DB030000}"/>
    <cellStyle name="경고문" xfId="976" xr:uid="{00000000-0005-0000-0000-0000DC030000}"/>
    <cellStyle name="계산" xfId="977" xr:uid="{00000000-0005-0000-0000-0000DD030000}"/>
    <cellStyle name="계산 2" xfId="978" xr:uid="{00000000-0005-0000-0000-0000DE030000}"/>
    <cellStyle name="나쁨" xfId="979" xr:uid="{00000000-0005-0000-0000-0000DF030000}"/>
    <cellStyle name="메모" xfId="980" xr:uid="{00000000-0005-0000-0000-0000E0030000}"/>
    <cellStyle name="메모 2" xfId="981" xr:uid="{00000000-0005-0000-0000-0000E1030000}"/>
    <cellStyle name="보통" xfId="982" xr:uid="{00000000-0005-0000-0000-0000E2030000}"/>
    <cellStyle name="설명 텍스트" xfId="983" xr:uid="{00000000-0005-0000-0000-0000E3030000}"/>
    <cellStyle name="셀 확인" xfId="984" xr:uid="{00000000-0005-0000-0000-0000E4030000}"/>
    <cellStyle name="연결된 셀" xfId="985" xr:uid="{00000000-0005-0000-0000-0000E5030000}"/>
    <cellStyle name="요약" xfId="986" xr:uid="{00000000-0005-0000-0000-0000E6030000}"/>
    <cellStyle name="요약 2" xfId="987" xr:uid="{00000000-0005-0000-0000-0000E7030000}"/>
    <cellStyle name="입력" xfId="988" xr:uid="{00000000-0005-0000-0000-0000E8030000}"/>
    <cellStyle name="입력 2" xfId="989" xr:uid="{00000000-0005-0000-0000-0000E9030000}"/>
    <cellStyle name="제목" xfId="990" xr:uid="{00000000-0005-0000-0000-0000EA030000}"/>
    <cellStyle name="제목 1" xfId="991" xr:uid="{00000000-0005-0000-0000-0000EB030000}"/>
    <cellStyle name="제목 2" xfId="992" xr:uid="{00000000-0005-0000-0000-0000EC030000}"/>
    <cellStyle name="제목 3" xfId="993" xr:uid="{00000000-0005-0000-0000-0000ED030000}"/>
    <cellStyle name="제목 4" xfId="994" xr:uid="{00000000-0005-0000-0000-0000EE030000}"/>
    <cellStyle name="좋음" xfId="995" xr:uid="{00000000-0005-0000-0000-0000EF030000}"/>
    <cellStyle name="출력" xfId="996" xr:uid="{00000000-0005-0000-0000-0000F0030000}"/>
    <cellStyle name="출력 2" xfId="997" xr:uid="{00000000-0005-0000-0000-0000F1030000}"/>
    <cellStyle name="콤마 [0]_1" xfId="998" xr:uid="{00000000-0005-0000-0000-0000F2030000}"/>
    <cellStyle name="콤마_1" xfId="999" xr:uid="{00000000-0005-0000-0000-0000F3030000}"/>
    <cellStyle name="표준_MTO" xfId="1000" xr:uid="{00000000-0005-0000-0000-0000F4030000}"/>
    <cellStyle name="一般_NewInput_复件 wto-1" xfId="1001" xr:uid="{00000000-0005-0000-0000-0000F5030000}"/>
    <cellStyle name="未定義" xfId="1002" xr:uid="{00000000-0005-0000-0000-0000F6030000}"/>
    <cellStyle name="桁区切り [0.00]_Book1" xfId="1003" xr:uid="{00000000-0005-0000-0000-0000F7030000}"/>
    <cellStyle name="桁区切り_000001Form Net BQ" xfId="1004" xr:uid="{00000000-0005-0000-0000-0000F8030000}"/>
    <cellStyle name="標準_15F Nissan Office Schedule" xfId="1005" xr:uid="{00000000-0005-0000-0000-0000F9030000}"/>
    <cellStyle name="猝鮖｢ﾍｺ｢ﾇﾒ" xfId="1006" xr:uid="{00000000-0005-0000-0000-0000FA030000}"/>
    <cellStyle name="通貨_Book1" xfId="1007" xr:uid="{00000000-0005-0000-0000-0000FB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DOWS\Desktop\Reduced%20Work\SAN-C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Purchase%20Order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anai\project\AC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a-twarya\Personal\INVOICEprototype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&#3648;&#3595;&#3655;&#3609;&#3607;&#3619;&#3633;&#3621;&#3648;&#3623;&#3636;&#3621;&#3604;&#3660;%20(&#3648;&#3593;&#3614;&#3634;&#3632;&#3585;&#3636;&#3592;)/BOQ%20-July%201%202010%20%20%231/cost/Blank%20BOQ%20ZEN%20WORLD%20MBW%20S&amp;A%20R2%201_7_10-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Startup" Target="&#3648;&#3595;&#3655;&#3609;&#3607;&#3619;&#3633;&#3621;&#3648;&#3623;&#3636;&#3621;&#3604;&#3660;%20(&#3648;&#3593;&#3614;&#3634;&#3632;&#3585;&#3636;&#3592;)/BOQ%20rev-Sep,%2014%202010%20%234/price/BOQ%20ZEN%20WORLD%20MBW%20S&amp;A%2027.7.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o\charing\SKO\TN82492%20BLCP%20Power\Sep18%20Estimate%20%23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CH-CHA~1\LOCALS~1\Temp\B1%20P2%20BQ%20Book%2001%20Summary%20etcPTC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T0002%20DH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er\Desktop\&#3586;&#3629;&#3619;&#3634;&#3588;&#3634;&#3592;&#3634;&#3617;&#3592;&#3640;&#3619;&#3637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\SBIA\5JUNE00\TKC-NET\AC\PACKAGE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st\Project%20Tender%20for%20SMC\&#3591;&#3634;&#3609;&#3607;&#3637;&#3656;&#3585;&#3635;&#3621;&#3633;&#3591;&#3611;&#3619;&#3632;&#3617;&#3641;&#3621;\LAMPTAN\BOQ&amp;%20BUDGET\WINDOWS\Temporary%20Internet%20Files\Content.IE5\S3KOOQW1\PROJECT2004\MEGICIAN\TU-2003-98\TU-2003\TU-2003\DELTA-5\Del-21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BTOP-1\03kkp\Documents%20and%20Settings\Start\Local%20Settings\Temporary%20Internet%20Files\Content.IE5\49Q3GPEJ\&#3595;&#3629;&#3618;&#3619;&#3634;&#3617;&#3588;&#3635;&#3649;&#3627;&#3591;24-EE(1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raporn\robatherm\WINDOWS\Desktop\Reduced%20Work\SAN-CC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nopparat\2004%20boq\ESTIMATE\BOQ\BOQ_&#3648;&#3629;&#3585;&#3594;&#3609;\BIG-C\Radamri_rev106\Bill%20No.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N_Bouyg_2007_049_TheRiver\The%20River%20(RLRI)\BOQ\Substructur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ip\Atip\ESTIMAT\HOUSE-G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g_mct\d\&#3591;&#3634;&#3609;&#3648;&#3614;&#3636;&#3656;&#3617;_&#3621;&#3604;-pi%20&#3605;&#3657;&#3609;\Documents%20and%20Settings\Torque\My%20Documents\TNTCON\04-TTCL-TOC\04%20TOC-Q\Project%202000%20.xls\Somchai15.xls" TargetMode="External"/></Relationships>
</file>

<file path=xl/externalLinks/_rels/externalLink26.xml.rels><?xml version="1.0" encoding="UTF-8" standalone="yes"?>
<Relationships xmlns="http://schemas.openxmlformats.org/package/2006/relationships"><Relationship Id="rId2" Type="http://schemas.microsoft.com/office/2019/04/relationships/externalLinkLongPath" Target="file:///Z:\cost\Project%20Tender%20for%20SMC\&#3591;&#3634;&#3609;&#3607;&#3637;&#3656;&#3585;&#3635;&#3621;&#3633;&#3591;&#3611;&#3619;&#3632;&#3617;&#3641;&#3621;\LAMPTAN\BOQ&amp;%20BUDGET\Documents%20and%20Settings\Admin\My%20Documents\&#3604;&#3634;&#3623;&#3609;&#3660;&#3650;&#3627;&#3621;&#3604;\Documents%20and%20Settings\NAMEUS\&#48148;&#53461;%20&#54868;&#47732;\Chet\BOQ\CY%20B.O.Q\Conrad\B.O.Q\CA\KPCMS\My%20Documents\My%20Documents\LA-OO.XLS?E7403AD6" TargetMode="External"/><Relationship Id="rId1" Type="http://schemas.openxmlformats.org/officeDocument/2006/relationships/externalLinkPath" Target="file:///\\E7403AD6\LA-O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nukul\My%20Documents\&#3585;&#3619;&#3619;&#3617;&#3585;&#3634;&#3619;&#3585;&#3635;&#3627;&#3609;&#3604;&#3619;&#3634;&#3588;&#3634;&#3585;&#3621;&#3634;&#3591;%20&#3592;.&#3629;&#3640;&#3610;&#3621;\Documents%20and%20Settings\Administrator\My%20Documents\&#3626;&#3635;&#3648;&#3609;&#3634;&#3586;&#3629;&#3591;%20&#3619;&#3634;&#3588;&#3634;&#3585;&#3621;&#3634;&#3591;_&#3624;&#3634;&#3621;&#3611;&#3585;&#3588;&#3619;&#3629;&#3591;&#3626;&#3591;&#3586;&#3621;&#3634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mpare%20Boq%20struc.LHR%20rev.4\New%20Folder\Documents%20and%20Settings\02\Desktop\BH.ST.%20L&amp;H\Documents%20and%20Settings\All%20Users.WINDOWS\Documents\Documents%20and%20Settings\All%20Users.WINDOWS\Document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mpare%20Boq%20struc.LHR%20rev.4\New%20Folder\Documents%20and%20Settings\02\Desktop\BH.ST.%20L&amp;H\Documents%20and%20Settings\All%20Users.WINDOWS\Documents\Documents%20and%20Settings\All%20Users.WINDOWS\Documents\Doc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rin\shareddocs\Documents%20and%20Settings\NAMEUS\&#48148;&#53461;%20&#54868;&#47732;\Chet\BOQ\CY%20B.O.Q\Conrad\B.O.Q\CA\KPCMS\My%20Documents\My%20Documents\LA-O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Kriangkrai\Desktop\B%20219\R1\I-PLACE\original\New%20Folder\BOQ%20-%20ORIGINAL\Syntec_boq_R-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\documents\Documents%20and%20Settings\All%20Users.WINDOWS\Documents\Documents%20and%20Settings\All%20Users.WINDOWS\Documents\Documents%20and%20Settings\02\Desktop\PARKPLAZA\Plan-45\A44-02(&#3624;&#3634;&#3621;&#3631;)\Cost-29-4-02\Plan-44\A44-02\E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JECT\MRTA-BCK\DOC\PURCH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pawadee\estimate\2007\The%20Silk%20Paholyothin%203\BOQ\BOQ-Revision%200\G-1,Cost%20Data,Unit%20Cost\Sum%20Material%20The%20Silk%20%20Rev.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uter1\Libary\Documents%20and%20Settings\sa\My%20Documents\WINDOWS\Temporary%20Internet%20Files\Content.IE5\ELJSD4RM\cov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SOMPONG\Desktop\Chidlom\Documents%20and%20Settings\User\My%20Documents\Infra-thebay\3.BOQ-INFRA\Sum_Material_The%20Bay%20Re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 REDUCED 1"/>
      <sheetName val="SAN REDUCED 1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Customize Your Purchase Order"/>
      <sheetName val="Purchase Order"/>
      <sheetName val="Macros"/>
      <sheetName val="ATW"/>
      <sheetName val="Lock"/>
      <sheetName val="Intl Data Table"/>
      <sheetName val="TemplateInformation"/>
      <sheetName val="DETAIL "/>
      <sheetName val="SAN REDUCED 1"/>
      <sheetName val="List"/>
      <sheetName val="Boq(1)"/>
      <sheetName val="ค่าวัสดุ"/>
      <sheetName val="SH-D"/>
      <sheetName val="SH-G"/>
      <sheetName val="外気負荷"/>
      <sheetName val="C-LOAD(L-FACTORY.)"/>
      <sheetName val="SH-E"/>
      <sheetName val="SH-C"/>
      <sheetName val="summary"/>
      <sheetName val="covere"/>
      <sheetName val="Purchase Order1"/>
    </sheetNames>
    <sheetDataSet>
      <sheetData sheetId="0" refreshError="1"/>
      <sheetData sheetId="1" refreshError="1">
        <row r="23">
          <cell r="F23" t="str">
            <v>State</v>
          </cell>
        </row>
        <row r="24">
          <cell r="F24">
            <v>0.05</v>
          </cell>
        </row>
        <row r="25">
          <cell r="E25" t="b">
            <v>1</v>
          </cell>
        </row>
      </sheetData>
      <sheetData sheetId="2" refreshError="1">
        <row r="40">
          <cell r="E40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LIST"/>
      <sheetName val="FACE"/>
      <sheetName val="FACE-1"/>
      <sheetName val="PCH"/>
      <sheetName val="CONTENT"/>
      <sheetName val="DCH"/>
      <sheetName val="DIFTEP"/>
      <sheetName val="AC"/>
      <sheetName val="AIRB"/>
      <sheetName val="EXF"/>
      <sheetName val="CLOAD"/>
      <sheetName val="EDUCT"/>
      <sheetName val="KKV"/>
      <sheetName val="PAC"/>
      <sheetName val="P-FH"/>
      <sheetName val="PLP"/>
      <sheetName val="SH-DH"/>
      <sheetName val="SWSY"/>
      <sheetName val="VEN"/>
      <sheetName val="W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Invoice"/>
      <sheetName val="Macros"/>
      <sheetName val="ATW"/>
      <sheetName val="Lock"/>
      <sheetName val="Intl Data Table"/>
      <sheetName val="TemplateInformation"/>
      <sheetName val="Purchase Order"/>
      <sheetName val="Customize Your Purchase Order"/>
      <sheetName val="Cost Data"/>
      <sheetName val="Material"/>
      <sheetName val="Main Sum (Hotel &amp; Residences)"/>
      <sheetName val="2_3_1 อาคาร"/>
      <sheetName val="EXF"/>
      <sheetName val="Progress-All"/>
      <sheetName val="cov-estim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Summary"/>
      <sheetName val="Gernaral Note"/>
      <sheetName val="SCHEDULE 1_Tem Wrk"/>
      <sheetName val="SCHEDULE 2_Demolition"/>
      <sheetName val="SCHEDULE 3_Column Strenghtening"/>
      <sheetName val="SCHEDULE 4_RC Beam Wrk"/>
      <sheetName val="SCHEDULE 5_POST TENSION SLAB Wr"/>
      <sheetName val="6_Architectural Works "/>
      <sheetName val="SCHEDULE 7_EXPANSOIN JOINT"/>
      <sheetName val="SCHEDULE 8_WALKWAY"/>
      <sheetName val="SCHEDULE 9_STRUCTURE WORKS "/>
      <sheetName val="SCHEDULE 10_BUILD MANAGEMENT"/>
      <sheetName val="SCHEDULE 11 _PRELIMINARIES"/>
      <sheetName val="Rate Only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>
        <row r="1">
          <cell r="A1" t="str">
            <v>DLS(Thailand)Ltd.</v>
          </cell>
        </row>
        <row r="3">
          <cell r="A3" t="str">
            <v>ZEN   WORLD, BANGKOK</v>
          </cell>
        </row>
        <row r="4">
          <cell r="A4" t="str">
            <v>MAIN BUILDING WORKS  (S&amp;A)</v>
          </cell>
        </row>
        <row r="5">
          <cell r="A5" t="str">
            <v xml:space="preserve">SCHEDULE  No.  10    :    BUILDING  MANAGEMENT  </v>
          </cell>
        </row>
        <row r="7">
          <cell r="G7" t="str">
            <v>UNIT   RATE</v>
          </cell>
        </row>
        <row r="8">
          <cell r="A8" t="str">
            <v>Item</v>
          </cell>
          <cell r="C8" t="str">
            <v>Description  of   Work</v>
          </cell>
          <cell r="D8" t="str">
            <v>Unit</v>
          </cell>
          <cell r="E8" t="str">
            <v>QTY.</v>
          </cell>
          <cell r="J8" t="str">
            <v>AMOUNT</v>
          </cell>
        </row>
        <row r="9">
          <cell r="G9" t="str">
            <v>Material</v>
          </cell>
          <cell r="H9" t="str">
            <v>Labour</v>
          </cell>
          <cell r="I9" t="str">
            <v>Total</v>
          </cell>
          <cell r="J9" t="str">
            <v>(THBaht)</v>
          </cell>
        </row>
        <row r="11">
          <cell r="A11" t="str">
            <v>1.</v>
          </cell>
          <cell r="C11" t="str">
            <v>BUILDING MANAGEMENT</v>
          </cell>
        </row>
        <row r="12">
          <cell r="C12" t="str">
            <v>จำนวน ร.ป.ภ. ที่อยู่ประจำในพื้นที่ก่อสร้าง</v>
          </cell>
        </row>
        <row r="13">
          <cell r="C13" t="str">
            <v>(ไม่รวมพื้นที่ของผู้รับเหมา)</v>
          </cell>
        </row>
        <row r="14">
          <cell r="C14" t="str">
            <v>พื่นที่ส่วน CDS : CPN = 50:50</v>
          </cell>
        </row>
        <row r="15">
          <cell r="A15" t="str">
            <v>A</v>
          </cell>
          <cell r="C15" t="str">
            <v>เดือน 8 กลางวัน 8.00 น. - 20.00 น.</v>
          </cell>
          <cell r="D15" t="str">
            <v>No</v>
          </cell>
          <cell r="E15">
            <v>3</v>
          </cell>
          <cell r="G15">
            <v>0</v>
          </cell>
          <cell r="H15">
            <v>11000</v>
          </cell>
          <cell r="I15">
            <v>11000</v>
          </cell>
          <cell r="J15">
            <v>33000</v>
          </cell>
        </row>
        <row r="16">
          <cell r="A16" t="str">
            <v>B</v>
          </cell>
          <cell r="C16" t="str">
            <v>เดือน 8 กลางคืน 20.00 น. - 8.00 น.</v>
          </cell>
          <cell r="D16" t="str">
            <v>No</v>
          </cell>
          <cell r="E16">
            <v>3</v>
          </cell>
          <cell r="G16">
            <v>0</v>
          </cell>
          <cell r="H16">
            <v>11000</v>
          </cell>
          <cell r="I16">
            <v>11000</v>
          </cell>
          <cell r="J16">
            <v>33000</v>
          </cell>
        </row>
        <row r="17">
          <cell r="A17" t="str">
            <v>C</v>
          </cell>
          <cell r="C17" t="str">
            <v>เดือน 9 กลางวัน 8.00 น. - 20.00 น.</v>
          </cell>
          <cell r="D17" t="str">
            <v>No</v>
          </cell>
          <cell r="E17">
            <v>3</v>
          </cell>
          <cell r="G17">
            <v>0</v>
          </cell>
          <cell r="H17">
            <v>11000</v>
          </cell>
          <cell r="I17">
            <v>11000</v>
          </cell>
          <cell r="J17">
            <v>33000</v>
          </cell>
        </row>
        <row r="18">
          <cell r="A18" t="str">
            <v>D</v>
          </cell>
          <cell r="C18" t="str">
            <v>เดือน 9 กลางคืน 20.00 น. - 8.00 น.</v>
          </cell>
          <cell r="D18" t="str">
            <v>No</v>
          </cell>
          <cell r="E18">
            <v>3</v>
          </cell>
          <cell r="G18">
            <v>0</v>
          </cell>
          <cell r="H18">
            <v>11000</v>
          </cell>
          <cell r="I18">
            <v>11000</v>
          </cell>
          <cell r="J18">
            <v>33000</v>
          </cell>
        </row>
        <row r="19">
          <cell r="A19" t="str">
            <v>E</v>
          </cell>
          <cell r="C19" t="str">
            <v>เดือน 10 กลางวัน 8.00 น. - 20.00 น.</v>
          </cell>
          <cell r="D19" t="str">
            <v>No</v>
          </cell>
          <cell r="E19">
            <v>4</v>
          </cell>
          <cell r="G19">
            <v>0</v>
          </cell>
          <cell r="H19">
            <v>11000</v>
          </cell>
          <cell r="I19">
            <v>11000</v>
          </cell>
          <cell r="J19">
            <v>44000</v>
          </cell>
        </row>
        <row r="20">
          <cell r="A20" t="str">
            <v>F</v>
          </cell>
          <cell r="C20" t="str">
            <v>เดือน 10 กลางคืน 20.00 น. - 8.00 น.</v>
          </cell>
          <cell r="D20" t="str">
            <v>No</v>
          </cell>
          <cell r="E20">
            <v>4</v>
          </cell>
          <cell r="G20">
            <v>0</v>
          </cell>
          <cell r="H20">
            <v>11000</v>
          </cell>
          <cell r="I20">
            <v>11000</v>
          </cell>
          <cell r="J20">
            <v>44000</v>
          </cell>
        </row>
        <row r="21">
          <cell r="A21" t="str">
            <v>G</v>
          </cell>
          <cell r="C21" t="str">
            <v>เดือน 11 กลางวัน 8.00 น. - 20.00 น.</v>
          </cell>
          <cell r="D21" t="str">
            <v>No</v>
          </cell>
          <cell r="E21">
            <v>5</v>
          </cell>
          <cell r="G21">
            <v>0</v>
          </cell>
          <cell r="H21">
            <v>11000</v>
          </cell>
          <cell r="I21">
            <v>11000</v>
          </cell>
          <cell r="J21">
            <v>55000</v>
          </cell>
        </row>
        <row r="22">
          <cell r="A22" t="str">
            <v>H</v>
          </cell>
          <cell r="C22" t="str">
            <v>เดือน 11 กลางคืน 20.00 น. - 8.00 น.</v>
          </cell>
          <cell r="D22" t="str">
            <v>No</v>
          </cell>
          <cell r="E22">
            <v>5</v>
          </cell>
          <cell r="G22">
            <v>0</v>
          </cell>
          <cell r="H22">
            <v>11000</v>
          </cell>
          <cell r="I22">
            <v>11000</v>
          </cell>
          <cell r="J22">
            <v>55000</v>
          </cell>
        </row>
        <row r="23">
          <cell r="A23" t="str">
            <v>I</v>
          </cell>
          <cell r="C23" t="str">
            <v>เดือน 12 กลางวัน 8.00 น. - 20.00 น.</v>
          </cell>
          <cell r="D23" t="str">
            <v>No</v>
          </cell>
          <cell r="E23">
            <v>10</v>
          </cell>
          <cell r="G23">
            <v>0</v>
          </cell>
          <cell r="H23">
            <v>11000</v>
          </cell>
          <cell r="I23">
            <v>11000</v>
          </cell>
          <cell r="J23">
            <v>110000</v>
          </cell>
        </row>
        <row r="24">
          <cell r="A24" t="str">
            <v>J</v>
          </cell>
          <cell r="C24" t="str">
            <v>เดือน 12 กลางคืน 20.00 น. - 8.00 น.</v>
          </cell>
          <cell r="D24" t="str">
            <v>No</v>
          </cell>
          <cell r="E24">
            <v>10</v>
          </cell>
          <cell r="G24">
            <v>0</v>
          </cell>
          <cell r="H24">
            <v>11000</v>
          </cell>
          <cell r="I24">
            <v>11000</v>
          </cell>
          <cell r="J24">
            <v>110000</v>
          </cell>
        </row>
        <row r="25">
          <cell r="C25" t="str">
            <v>พื่นที่ส่วน CDS</v>
          </cell>
        </row>
        <row r="26">
          <cell r="A26" t="str">
            <v>K</v>
          </cell>
          <cell r="C26" t="str">
            <v>เดือน 1 กลางวัน 8.00 น. - 20.00 น.</v>
          </cell>
          <cell r="D26" t="str">
            <v>No</v>
          </cell>
          <cell r="E26">
            <v>20</v>
          </cell>
          <cell r="G26">
            <v>0</v>
          </cell>
          <cell r="H26">
            <v>11000</v>
          </cell>
          <cell r="I26">
            <v>11000</v>
          </cell>
          <cell r="J26">
            <v>220000</v>
          </cell>
        </row>
        <row r="27">
          <cell r="A27" t="str">
            <v>L</v>
          </cell>
          <cell r="C27" t="str">
            <v>เดือน 1 กลางคืน 20.00 น. - 8.00 น.</v>
          </cell>
          <cell r="D27" t="str">
            <v>No</v>
          </cell>
          <cell r="E27">
            <v>20</v>
          </cell>
          <cell r="G27">
            <v>0</v>
          </cell>
          <cell r="H27">
            <v>11000</v>
          </cell>
          <cell r="I27">
            <v>11000</v>
          </cell>
          <cell r="J27">
            <v>220000</v>
          </cell>
        </row>
        <row r="28">
          <cell r="A28" t="str">
            <v>M</v>
          </cell>
          <cell r="C28" t="str">
            <v>เดือน 2 กลางวัน 8.00 น. - 20.00 น.</v>
          </cell>
          <cell r="D28" t="str">
            <v>No</v>
          </cell>
          <cell r="E28">
            <v>20</v>
          </cell>
          <cell r="G28">
            <v>0</v>
          </cell>
          <cell r="H28">
            <v>11000</v>
          </cell>
          <cell r="I28">
            <v>11000</v>
          </cell>
          <cell r="J28">
            <v>220000</v>
          </cell>
        </row>
        <row r="29">
          <cell r="A29" t="str">
            <v>N</v>
          </cell>
          <cell r="C29" t="str">
            <v>เดือน 2 กลางคืน 20.00 น. - 8.00 น.</v>
          </cell>
          <cell r="D29" t="str">
            <v>No</v>
          </cell>
          <cell r="E29">
            <v>20</v>
          </cell>
          <cell r="G29">
            <v>0</v>
          </cell>
          <cell r="H29">
            <v>11000</v>
          </cell>
          <cell r="I29">
            <v>11000</v>
          </cell>
          <cell r="J29">
            <v>220000</v>
          </cell>
        </row>
        <row r="30">
          <cell r="A30" t="str">
            <v>O</v>
          </cell>
          <cell r="C30" t="str">
            <v>เดือน 3 กลางวัน 8.00 น. - 20.00 น.</v>
          </cell>
          <cell r="D30" t="str">
            <v>No</v>
          </cell>
          <cell r="E30">
            <v>20</v>
          </cell>
          <cell r="G30">
            <v>0</v>
          </cell>
          <cell r="H30">
            <v>11000</v>
          </cell>
          <cell r="I30">
            <v>11000</v>
          </cell>
          <cell r="J30">
            <v>220000</v>
          </cell>
        </row>
        <row r="31">
          <cell r="A31" t="str">
            <v>P</v>
          </cell>
          <cell r="C31" t="str">
            <v>เดือน 3 กลางคืน 20.00 น. - 8.00 น.</v>
          </cell>
          <cell r="D31" t="str">
            <v>No</v>
          </cell>
          <cell r="E31">
            <v>20</v>
          </cell>
          <cell r="G31">
            <v>0</v>
          </cell>
          <cell r="H31">
            <v>11000</v>
          </cell>
          <cell r="I31">
            <v>11000</v>
          </cell>
          <cell r="J31">
            <v>220000</v>
          </cell>
        </row>
        <row r="32">
          <cell r="A32" t="str">
            <v>Q</v>
          </cell>
          <cell r="C32" t="str">
            <v>เดือน 4 กลางวัน 8.00 น. - 20.00 น.</v>
          </cell>
          <cell r="D32" t="str">
            <v>No</v>
          </cell>
          <cell r="E32">
            <v>20</v>
          </cell>
          <cell r="G32">
            <v>0</v>
          </cell>
          <cell r="H32">
            <v>11000</v>
          </cell>
          <cell r="I32">
            <v>11000</v>
          </cell>
          <cell r="J32">
            <v>220000</v>
          </cell>
        </row>
        <row r="33">
          <cell r="A33" t="str">
            <v>R</v>
          </cell>
          <cell r="C33" t="str">
            <v>เดือน 4 กลางคืน 20.00 น. - 8.00 น.</v>
          </cell>
          <cell r="D33" t="str">
            <v>No</v>
          </cell>
          <cell r="E33">
            <v>20</v>
          </cell>
          <cell r="G33">
            <v>0</v>
          </cell>
          <cell r="H33">
            <v>11000</v>
          </cell>
          <cell r="I33">
            <v>11000</v>
          </cell>
          <cell r="J33">
            <v>220000</v>
          </cell>
        </row>
        <row r="34">
          <cell r="A34" t="str">
            <v>S</v>
          </cell>
          <cell r="C34" t="str">
            <v>เดือน 5 กลางวัน 8.00 น. - 20.00 น.</v>
          </cell>
          <cell r="D34" t="str">
            <v>No</v>
          </cell>
          <cell r="E34">
            <v>20</v>
          </cell>
          <cell r="G34">
            <v>0</v>
          </cell>
          <cell r="H34">
            <v>11000</v>
          </cell>
          <cell r="I34">
            <v>11000</v>
          </cell>
          <cell r="J34">
            <v>220000</v>
          </cell>
        </row>
        <row r="35">
          <cell r="A35" t="str">
            <v>T</v>
          </cell>
          <cell r="C35" t="str">
            <v>เดือน 5 กลางคืน 20.00 น. - 8.00 น.</v>
          </cell>
          <cell r="D35" t="str">
            <v>No</v>
          </cell>
          <cell r="E35">
            <v>20</v>
          </cell>
          <cell r="G35">
            <v>0</v>
          </cell>
          <cell r="H35">
            <v>11000</v>
          </cell>
          <cell r="I35">
            <v>11000</v>
          </cell>
          <cell r="J35">
            <v>220000</v>
          </cell>
        </row>
        <row r="36">
          <cell r="A36" t="str">
            <v>U</v>
          </cell>
          <cell r="C36" t="str">
            <v>เดือน 6 กลางวัน 8.00 น. - 20.00 น.</v>
          </cell>
          <cell r="D36" t="str">
            <v>No</v>
          </cell>
          <cell r="E36">
            <v>20</v>
          </cell>
          <cell r="G36">
            <v>0</v>
          </cell>
          <cell r="H36">
            <v>11000</v>
          </cell>
          <cell r="I36">
            <v>11000</v>
          </cell>
          <cell r="J36">
            <v>220000</v>
          </cell>
        </row>
        <row r="37">
          <cell r="A37" t="str">
            <v>V</v>
          </cell>
          <cell r="C37" t="str">
            <v>เดือน 6 กลางคืน 20.00 น. - 8.00 น.</v>
          </cell>
          <cell r="D37" t="str">
            <v>No</v>
          </cell>
          <cell r="E37">
            <v>20</v>
          </cell>
          <cell r="G37">
            <v>0</v>
          </cell>
          <cell r="H37">
            <v>11000</v>
          </cell>
          <cell r="I37">
            <v>11000</v>
          </cell>
          <cell r="J37">
            <v>220000</v>
          </cell>
        </row>
        <row r="38">
          <cell r="A38" t="str">
            <v>W</v>
          </cell>
          <cell r="C38" t="str">
            <v>เดือน 7 กลางวัน 8.00 น. - 20.00 น.</v>
          </cell>
          <cell r="D38" t="str">
            <v>No</v>
          </cell>
          <cell r="E38">
            <v>20</v>
          </cell>
          <cell r="G38">
            <v>0</v>
          </cell>
          <cell r="H38">
            <v>11000</v>
          </cell>
          <cell r="I38">
            <v>11000</v>
          </cell>
          <cell r="J38">
            <v>220000</v>
          </cell>
        </row>
        <row r="39">
          <cell r="A39" t="str">
            <v>X</v>
          </cell>
          <cell r="C39" t="str">
            <v>เดือน 7 กลางคืน 20.00 น. - 8.00 น.</v>
          </cell>
          <cell r="D39" t="str">
            <v>No</v>
          </cell>
          <cell r="E39">
            <v>20</v>
          </cell>
          <cell r="G39">
            <v>0</v>
          </cell>
          <cell r="H39">
            <v>11000</v>
          </cell>
          <cell r="I39">
            <v>11000</v>
          </cell>
          <cell r="J39">
            <v>220000</v>
          </cell>
        </row>
        <row r="40">
          <cell r="A40" t="str">
            <v>Y</v>
          </cell>
          <cell r="C40" t="str">
            <v>เดือน 8 กลางวัน 8.00 น. - 20.00 น.</v>
          </cell>
          <cell r="D40" t="str">
            <v>No</v>
          </cell>
          <cell r="E40">
            <v>20</v>
          </cell>
          <cell r="G40">
            <v>0</v>
          </cell>
          <cell r="H40">
            <v>11000</v>
          </cell>
          <cell r="I40">
            <v>11000</v>
          </cell>
          <cell r="J40">
            <v>220000</v>
          </cell>
        </row>
        <row r="41">
          <cell r="A41" t="str">
            <v>Z</v>
          </cell>
          <cell r="C41" t="str">
            <v>เดือน 8 กลางคืน 20.00 น. - 8.00 น.</v>
          </cell>
          <cell r="D41" t="str">
            <v>No</v>
          </cell>
          <cell r="E41">
            <v>20</v>
          </cell>
          <cell r="G41">
            <v>0</v>
          </cell>
          <cell r="H41">
            <v>11000</v>
          </cell>
          <cell r="I41">
            <v>11000</v>
          </cell>
          <cell r="J41">
            <v>220000</v>
          </cell>
        </row>
        <row r="42">
          <cell r="A42" t="str">
            <v>A1</v>
          </cell>
          <cell r="C42" t="str">
            <v>เดือน 9 กลางวัน 8.00 น. - 20.00 น.</v>
          </cell>
          <cell r="D42" t="str">
            <v>No</v>
          </cell>
          <cell r="E42">
            <v>20</v>
          </cell>
          <cell r="G42">
            <v>0</v>
          </cell>
          <cell r="H42">
            <v>11000</v>
          </cell>
          <cell r="I42">
            <v>11000</v>
          </cell>
          <cell r="J42">
            <v>220000</v>
          </cell>
        </row>
        <row r="43">
          <cell r="A43" t="str">
            <v>B1</v>
          </cell>
          <cell r="C43" t="str">
            <v>เดือน 9 กลางคืน 20.00 น. - 8.00 น.</v>
          </cell>
          <cell r="D43" t="str">
            <v>No</v>
          </cell>
          <cell r="E43">
            <v>20</v>
          </cell>
          <cell r="G43">
            <v>0</v>
          </cell>
          <cell r="H43">
            <v>11000</v>
          </cell>
          <cell r="I43">
            <v>11000</v>
          </cell>
          <cell r="J43">
            <v>220000</v>
          </cell>
        </row>
        <row r="46">
          <cell r="C46" t="str">
            <v>Total   Carried   to   Summary</v>
          </cell>
          <cell r="E46">
            <v>410</v>
          </cell>
          <cell r="J46">
            <v>4510000</v>
          </cell>
        </row>
        <row r="49">
          <cell r="A49" t="str">
            <v>2.</v>
          </cell>
          <cell r="C49" t="str">
            <v>Material Lift</v>
          </cell>
        </row>
        <row r="51">
          <cell r="C51" t="str">
            <v>Material Lift ชั่วคราว พร้อมคนขับ Lift</v>
          </cell>
          <cell r="D51" t="str">
            <v>Set</v>
          </cell>
          <cell r="E51">
            <v>2</v>
          </cell>
          <cell r="G51">
            <v>1650000</v>
          </cell>
          <cell r="H51">
            <v>672000</v>
          </cell>
          <cell r="I51">
            <v>2322000</v>
          </cell>
          <cell r="J51">
            <v>4644000</v>
          </cell>
        </row>
        <row r="52">
          <cell r="C52" t="str">
            <v xml:space="preserve"> ( ตามเอกสารประกวดราคา “ภาคผนวก 7”)</v>
          </cell>
        </row>
        <row r="60">
          <cell r="C60" t="str">
            <v>Total   Carried   to   Summary</v>
          </cell>
          <cell r="J60">
            <v>4644000</v>
          </cell>
        </row>
        <row r="64">
          <cell r="C64" t="str">
            <v>S U M M A R Y</v>
          </cell>
        </row>
        <row r="67">
          <cell r="A67" t="str">
            <v>1.</v>
          </cell>
          <cell r="C67" t="str">
            <v>BUILDING MANAGEMENT</v>
          </cell>
          <cell r="J67">
            <v>4510000</v>
          </cell>
        </row>
        <row r="68">
          <cell r="C68" t="str">
            <v>( From  Page  :  S5/   )</v>
          </cell>
        </row>
        <row r="71">
          <cell r="A71" t="str">
            <v>2.</v>
          </cell>
          <cell r="C71" t="str">
            <v>Material Lift</v>
          </cell>
          <cell r="J71">
            <v>4644000</v>
          </cell>
        </row>
        <row r="72">
          <cell r="C72" t="str">
            <v>( From  Page  :  S5/   )</v>
          </cell>
        </row>
      </sheetData>
      <sheetData sheetId="12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Summary"/>
      <sheetName val="Gernaral Note"/>
      <sheetName val="SCHEDULE 1_Tem Wrk"/>
      <sheetName val="SCHEDULE 2_Demolition"/>
      <sheetName val="SCHEDULE 3_Column Strenghtening"/>
      <sheetName val="SCHEDULE 4_RC Beam Wrk"/>
      <sheetName val="SCHEDULE 5_POST TENSION SLAB Wr"/>
      <sheetName val="6_Architectural Works "/>
      <sheetName val="SCHEDULE 7_EXPANSOIN JOINT"/>
      <sheetName val="SCHEDULE 8_WALKWAY"/>
      <sheetName val="SCHEDULE 9_STRUCTURE WORKS "/>
      <sheetName val="SCHEDULE 10_BUILD MANAGEMENT"/>
      <sheetName val="SCHEDULE 11 _PRELIMINARIES"/>
      <sheetName val="Rate Only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/>
      <sheetData sheetId="11">
        <row r="1">
          <cell r="A1" t="str">
            <v>DLS(Thailand)Ltd.</v>
          </cell>
        </row>
        <row r="3">
          <cell r="A3" t="str">
            <v>ZEN WORLD, BANGKOK</v>
          </cell>
        </row>
        <row r="4">
          <cell r="A4" t="str">
            <v>MAIN BUILDING WORKS  (S&amp;A)</v>
          </cell>
        </row>
        <row r="6">
          <cell r="A6" t="str">
            <v xml:space="preserve">SCHEDULE  No.  10    :    BUILDING  MANAGEMENT  </v>
          </cell>
        </row>
        <row r="8">
          <cell r="G8" t="str">
            <v>UNIT   RATE</v>
          </cell>
        </row>
        <row r="9">
          <cell r="A9" t="str">
            <v>Item</v>
          </cell>
          <cell r="C9" t="str">
            <v>Description  of   Work</v>
          </cell>
          <cell r="D9" t="str">
            <v>Unit</v>
          </cell>
          <cell r="E9" t="str">
            <v>QTY.</v>
          </cell>
          <cell r="J9" t="str">
            <v>AMOUNT</v>
          </cell>
        </row>
        <row r="10">
          <cell r="G10" t="str">
            <v>Material</v>
          </cell>
          <cell r="H10" t="str">
            <v>Labour</v>
          </cell>
          <cell r="I10" t="str">
            <v>Total</v>
          </cell>
          <cell r="J10" t="str">
            <v>(THBaht)</v>
          </cell>
        </row>
        <row r="12">
          <cell r="A12" t="str">
            <v>1.</v>
          </cell>
          <cell r="C12" t="str">
            <v>BUILDING MANAGEMENT</v>
          </cell>
        </row>
        <row r="13">
          <cell r="C13" t="str">
            <v>จำนวน ร.ป.ภ. ที่อยู่ประจำในพื้นที่ก่อสร้าง</v>
          </cell>
        </row>
        <row r="14">
          <cell r="C14" t="str">
            <v>(ไม่รวมพื้นที่ของผู้รับเหมา)</v>
          </cell>
        </row>
        <row r="15">
          <cell r="C15" t="str">
            <v>พื่นที่ส่วน CDS : CPN = 50:50</v>
          </cell>
        </row>
        <row r="16">
          <cell r="A16" t="str">
            <v>A</v>
          </cell>
          <cell r="C16" t="str">
            <v>เดือน 8 กลางวัน 8.00 น. - 20.00 น.</v>
          </cell>
          <cell r="D16" t="str">
            <v>No</v>
          </cell>
          <cell r="E16">
            <v>3</v>
          </cell>
          <cell r="G16">
            <v>0</v>
          </cell>
          <cell r="H16">
            <v>11913</v>
          </cell>
          <cell r="I16">
            <v>11913</v>
          </cell>
          <cell r="J16">
            <v>35739</v>
          </cell>
        </row>
        <row r="17">
          <cell r="A17" t="str">
            <v>B</v>
          </cell>
          <cell r="C17" t="str">
            <v>เดือน 8 กลางคืน 20.00 น. - 8.00 น.</v>
          </cell>
          <cell r="D17" t="str">
            <v>No</v>
          </cell>
          <cell r="E17">
            <v>3</v>
          </cell>
          <cell r="G17">
            <v>0</v>
          </cell>
          <cell r="H17">
            <v>11913</v>
          </cell>
          <cell r="I17">
            <v>11913</v>
          </cell>
          <cell r="J17">
            <v>35739</v>
          </cell>
        </row>
        <row r="18">
          <cell r="A18" t="str">
            <v>C</v>
          </cell>
          <cell r="C18" t="str">
            <v>เดือน 9 กลางวัน 8.00 น. - 20.00 น.</v>
          </cell>
          <cell r="D18" t="str">
            <v>No</v>
          </cell>
          <cell r="E18">
            <v>3</v>
          </cell>
          <cell r="G18">
            <v>0</v>
          </cell>
          <cell r="H18">
            <v>11913</v>
          </cell>
          <cell r="I18">
            <v>11913</v>
          </cell>
          <cell r="J18">
            <v>35739</v>
          </cell>
        </row>
        <row r="19">
          <cell r="A19" t="str">
            <v>D</v>
          </cell>
          <cell r="C19" t="str">
            <v>เดือน 9 กลางคืน 20.00 น. - 8.00 น.</v>
          </cell>
          <cell r="D19" t="str">
            <v>No</v>
          </cell>
          <cell r="E19">
            <v>3</v>
          </cell>
          <cell r="G19">
            <v>0</v>
          </cell>
          <cell r="H19">
            <v>11913</v>
          </cell>
          <cell r="I19">
            <v>11913</v>
          </cell>
          <cell r="J19">
            <v>35739</v>
          </cell>
        </row>
        <row r="20">
          <cell r="A20" t="str">
            <v>E</v>
          </cell>
          <cell r="C20" t="str">
            <v>เดือน 10 กลางวัน 8.00 น. - 20.00 น.</v>
          </cell>
          <cell r="D20" t="str">
            <v>No</v>
          </cell>
          <cell r="E20">
            <v>4</v>
          </cell>
          <cell r="G20">
            <v>0</v>
          </cell>
          <cell r="H20">
            <v>11913</v>
          </cell>
          <cell r="I20">
            <v>11913</v>
          </cell>
          <cell r="J20">
            <v>47652</v>
          </cell>
        </row>
        <row r="21">
          <cell r="A21" t="str">
            <v>F</v>
          </cell>
          <cell r="C21" t="str">
            <v>เดือน 10 กลางคืน 20.00 น. - 8.00 น.</v>
          </cell>
          <cell r="D21" t="str">
            <v>No</v>
          </cell>
          <cell r="E21">
            <v>4</v>
          </cell>
          <cell r="G21">
            <v>0</v>
          </cell>
          <cell r="H21">
            <v>11913</v>
          </cell>
          <cell r="I21">
            <v>11913</v>
          </cell>
          <cell r="J21">
            <v>47652</v>
          </cell>
        </row>
        <row r="22">
          <cell r="A22" t="str">
            <v>G</v>
          </cell>
          <cell r="C22" t="str">
            <v>เดือน 11 กลางวัน 8.00 น. - 20.00 น.</v>
          </cell>
          <cell r="D22" t="str">
            <v>No</v>
          </cell>
          <cell r="E22">
            <v>5</v>
          </cell>
          <cell r="G22">
            <v>0</v>
          </cell>
          <cell r="H22">
            <v>11913</v>
          </cell>
          <cell r="I22">
            <v>11913</v>
          </cell>
          <cell r="J22">
            <v>59565</v>
          </cell>
        </row>
        <row r="23">
          <cell r="A23" t="str">
            <v>H</v>
          </cell>
          <cell r="C23" t="str">
            <v>เดือน 11 กลางคืน 20.00 น. - 8.00 น.</v>
          </cell>
          <cell r="D23" t="str">
            <v>No</v>
          </cell>
          <cell r="E23">
            <v>5</v>
          </cell>
          <cell r="G23">
            <v>0</v>
          </cell>
          <cell r="H23">
            <v>11913</v>
          </cell>
          <cell r="I23">
            <v>11913</v>
          </cell>
          <cell r="J23">
            <v>59565</v>
          </cell>
        </row>
        <row r="24">
          <cell r="A24" t="str">
            <v>I</v>
          </cell>
          <cell r="C24" t="str">
            <v>เดือน 12 กลางวัน 8.00 น. - 20.00 น.</v>
          </cell>
          <cell r="D24" t="str">
            <v>No</v>
          </cell>
          <cell r="E24">
            <v>10</v>
          </cell>
          <cell r="G24">
            <v>0</v>
          </cell>
          <cell r="H24">
            <v>11913</v>
          </cell>
          <cell r="I24">
            <v>11913</v>
          </cell>
          <cell r="J24">
            <v>119130</v>
          </cell>
        </row>
        <row r="25">
          <cell r="A25" t="str">
            <v>J</v>
          </cell>
          <cell r="C25" t="str">
            <v>เดือน 12 กลางคืน 20.00 น. - 8.00 น.</v>
          </cell>
          <cell r="D25" t="str">
            <v>No</v>
          </cell>
          <cell r="E25">
            <v>10</v>
          </cell>
          <cell r="G25">
            <v>0</v>
          </cell>
          <cell r="H25">
            <v>11913</v>
          </cell>
          <cell r="I25">
            <v>11913</v>
          </cell>
          <cell r="J25">
            <v>119130</v>
          </cell>
        </row>
        <row r="26">
          <cell r="C26" t="str">
            <v>พื่นที่ส่วน CDS</v>
          </cell>
        </row>
        <row r="27">
          <cell r="A27" t="str">
            <v>K</v>
          </cell>
          <cell r="C27" t="str">
            <v>เดือน 1 กลางวัน 8.00 น. - 20.00 น.</v>
          </cell>
          <cell r="D27" t="str">
            <v>No</v>
          </cell>
          <cell r="E27">
            <v>20</v>
          </cell>
          <cell r="G27">
            <v>0</v>
          </cell>
          <cell r="H27">
            <v>11913</v>
          </cell>
          <cell r="I27">
            <v>11913</v>
          </cell>
          <cell r="J27">
            <v>238260</v>
          </cell>
        </row>
        <row r="28">
          <cell r="A28" t="str">
            <v>L</v>
          </cell>
          <cell r="C28" t="str">
            <v>เดือน 1 กลางคืน 20.00 น. - 8.00 น.</v>
          </cell>
          <cell r="D28" t="str">
            <v>No</v>
          </cell>
          <cell r="E28">
            <v>20</v>
          </cell>
          <cell r="G28">
            <v>0</v>
          </cell>
          <cell r="H28">
            <v>11913</v>
          </cell>
          <cell r="I28">
            <v>11913</v>
          </cell>
          <cell r="J28">
            <v>238260</v>
          </cell>
        </row>
        <row r="29">
          <cell r="A29" t="str">
            <v>M</v>
          </cell>
          <cell r="C29" t="str">
            <v>เดือน 2 กลางวัน 8.00 น. - 20.00 น.</v>
          </cell>
          <cell r="D29" t="str">
            <v>No</v>
          </cell>
          <cell r="E29">
            <v>20</v>
          </cell>
          <cell r="G29">
            <v>0</v>
          </cell>
          <cell r="H29">
            <v>11913</v>
          </cell>
          <cell r="I29">
            <v>11913</v>
          </cell>
          <cell r="J29">
            <v>238260</v>
          </cell>
        </row>
        <row r="30">
          <cell r="A30" t="str">
            <v>N</v>
          </cell>
          <cell r="C30" t="str">
            <v>เดือน 2 กลางคืน 20.00 น. - 8.00 น.</v>
          </cell>
          <cell r="D30" t="str">
            <v>No</v>
          </cell>
          <cell r="E30">
            <v>20</v>
          </cell>
          <cell r="G30">
            <v>0</v>
          </cell>
          <cell r="H30">
            <v>11913</v>
          </cell>
          <cell r="I30">
            <v>11913</v>
          </cell>
          <cell r="J30">
            <v>238260</v>
          </cell>
        </row>
        <row r="31">
          <cell r="A31" t="str">
            <v>O</v>
          </cell>
          <cell r="C31" t="str">
            <v>เดือน 3 กลางวัน 8.00 น. - 20.00 น.</v>
          </cell>
          <cell r="D31" t="str">
            <v>No</v>
          </cell>
          <cell r="E31">
            <v>20</v>
          </cell>
          <cell r="G31">
            <v>0</v>
          </cell>
          <cell r="H31">
            <v>11913</v>
          </cell>
          <cell r="I31">
            <v>11913</v>
          </cell>
          <cell r="J31">
            <v>238260</v>
          </cell>
        </row>
        <row r="32">
          <cell r="A32" t="str">
            <v>P</v>
          </cell>
          <cell r="C32" t="str">
            <v>เดือน 3 กลางคืน 20.00 น. - 8.00 น.</v>
          </cell>
          <cell r="D32" t="str">
            <v>No</v>
          </cell>
          <cell r="E32">
            <v>20</v>
          </cell>
          <cell r="G32">
            <v>0</v>
          </cell>
          <cell r="H32">
            <v>11913</v>
          </cell>
          <cell r="I32">
            <v>11913</v>
          </cell>
          <cell r="J32">
            <v>238260</v>
          </cell>
        </row>
        <row r="33">
          <cell r="A33" t="str">
            <v>Q</v>
          </cell>
          <cell r="C33" t="str">
            <v>เดือน 4 กลางวัน 8.00 น. - 20.00 น.</v>
          </cell>
          <cell r="D33" t="str">
            <v>No</v>
          </cell>
          <cell r="E33">
            <v>20</v>
          </cell>
          <cell r="G33">
            <v>0</v>
          </cell>
          <cell r="H33">
            <v>11913</v>
          </cell>
          <cell r="I33">
            <v>11913</v>
          </cell>
          <cell r="J33">
            <v>238260</v>
          </cell>
        </row>
        <row r="34">
          <cell r="A34" t="str">
            <v>R</v>
          </cell>
          <cell r="C34" t="str">
            <v>เดือน 4 กลางคืน 20.00 น. - 8.00 น.</v>
          </cell>
          <cell r="D34" t="str">
            <v>No</v>
          </cell>
          <cell r="E34">
            <v>20</v>
          </cell>
          <cell r="G34">
            <v>0</v>
          </cell>
          <cell r="H34">
            <v>11913</v>
          </cell>
          <cell r="I34">
            <v>11913</v>
          </cell>
          <cell r="J34">
            <v>238260</v>
          </cell>
        </row>
        <row r="35">
          <cell r="A35" t="str">
            <v>S</v>
          </cell>
          <cell r="C35" t="str">
            <v>เดือน 5 กลางวัน 8.00 น. - 20.00 น.</v>
          </cell>
          <cell r="D35" t="str">
            <v>No</v>
          </cell>
          <cell r="E35">
            <v>20</v>
          </cell>
          <cell r="G35">
            <v>0</v>
          </cell>
          <cell r="H35">
            <v>11913</v>
          </cell>
          <cell r="I35">
            <v>11913</v>
          </cell>
          <cell r="J35">
            <v>238260</v>
          </cell>
        </row>
        <row r="36">
          <cell r="A36" t="str">
            <v>T</v>
          </cell>
          <cell r="C36" t="str">
            <v>เดือน 5 กลางคืน 20.00 น. - 8.00 น.</v>
          </cell>
          <cell r="D36" t="str">
            <v>No</v>
          </cell>
          <cell r="E36">
            <v>20</v>
          </cell>
          <cell r="G36">
            <v>0</v>
          </cell>
          <cell r="H36">
            <v>11913</v>
          </cell>
          <cell r="I36">
            <v>11913</v>
          </cell>
          <cell r="J36">
            <v>238260</v>
          </cell>
        </row>
        <row r="37">
          <cell r="A37" t="str">
            <v>U</v>
          </cell>
          <cell r="C37" t="str">
            <v>เดือน 6 กลางวัน 8.00 น. - 20.00 น.</v>
          </cell>
          <cell r="D37" t="str">
            <v>No</v>
          </cell>
          <cell r="E37">
            <v>20</v>
          </cell>
          <cell r="G37">
            <v>0</v>
          </cell>
          <cell r="H37">
            <v>11913</v>
          </cell>
          <cell r="I37">
            <v>11913</v>
          </cell>
          <cell r="J37">
            <v>238260</v>
          </cell>
        </row>
        <row r="38">
          <cell r="A38" t="str">
            <v>V</v>
          </cell>
          <cell r="C38" t="str">
            <v>เดือน 6 กลางคืน 20.00 น. - 8.00 น.</v>
          </cell>
          <cell r="D38" t="str">
            <v>No</v>
          </cell>
          <cell r="E38">
            <v>20</v>
          </cell>
          <cell r="G38">
            <v>0</v>
          </cell>
          <cell r="H38">
            <v>11913</v>
          </cell>
          <cell r="I38">
            <v>11913</v>
          </cell>
          <cell r="J38">
            <v>238260</v>
          </cell>
        </row>
        <row r="39">
          <cell r="A39" t="str">
            <v>W</v>
          </cell>
          <cell r="C39" t="str">
            <v>เดือน 7 กลางวัน 8.00 น. - 20.00 น.</v>
          </cell>
          <cell r="D39" t="str">
            <v>No</v>
          </cell>
          <cell r="E39">
            <v>20</v>
          </cell>
          <cell r="G39">
            <v>0</v>
          </cell>
          <cell r="H39">
            <v>11913</v>
          </cell>
          <cell r="I39">
            <v>11913</v>
          </cell>
          <cell r="J39">
            <v>238260</v>
          </cell>
        </row>
        <row r="40">
          <cell r="A40" t="str">
            <v>X</v>
          </cell>
          <cell r="C40" t="str">
            <v>เดือน 7 กลางคืน 20.00 น. - 8.00 น.</v>
          </cell>
          <cell r="D40" t="str">
            <v>No</v>
          </cell>
          <cell r="E40">
            <v>20</v>
          </cell>
          <cell r="G40">
            <v>0</v>
          </cell>
          <cell r="H40">
            <v>11913</v>
          </cell>
          <cell r="I40">
            <v>11913</v>
          </cell>
          <cell r="J40">
            <v>238260</v>
          </cell>
        </row>
        <row r="41">
          <cell r="A41" t="str">
            <v>Y</v>
          </cell>
          <cell r="C41" t="str">
            <v>เดือน 8 กลางวัน 8.00 น. - 20.00 น.</v>
          </cell>
          <cell r="D41" t="str">
            <v>No</v>
          </cell>
          <cell r="E41">
            <v>20</v>
          </cell>
          <cell r="G41">
            <v>0</v>
          </cell>
          <cell r="H41">
            <v>11913</v>
          </cell>
          <cell r="I41">
            <v>11913</v>
          </cell>
          <cell r="J41">
            <v>238260</v>
          </cell>
        </row>
        <row r="42">
          <cell r="A42" t="str">
            <v>Z</v>
          </cell>
          <cell r="C42" t="str">
            <v>เดือน 8 กลางคืน 20.00 น. - 8.00 น.</v>
          </cell>
          <cell r="D42" t="str">
            <v>No</v>
          </cell>
          <cell r="E42">
            <v>20</v>
          </cell>
          <cell r="G42">
            <v>0</v>
          </cell>
          <cell r="H42">
            <v>11913</v>
          </cell>
          <cell r="I42">
            <v>11913</v>
          </cell>
          <cell r="J42">
            <v>238260</v>
          </cell>
        </row>
        <row r="43">
          <cell r="A43" t="str">
            <v>A1</v>
          </cell>
          <cell r="C43" t="str">
            <v>เดือน 9 กลางวัน 8.00 น. - 20.00 น.</v>
          </cell>
          <cell r="D43" t="str">
            <v>No</v>
          </cell>
          <cell r="E43">
            <v>20</v>
          </cell>
          <cell r="G43">
            <v>0</v>
          </cell>
          <cell r="H43">
            <v>11913</v>
          </cell>
          <cell r="I43">
            <v>11913</v>
          </cell>
          <cell r="J43">
            <v>238260</v>
          </cell>
        </row>
        <row r="44">
          <cell r="A44" t="str">
            <v>B1</v>
          </cell>
          <cell r="C44" t="str">
            <v>เดือน 9 กลางคืน 20.00 น. - 8.00 น.</v>
          </cell>
          <cell r="D44" t="str">
            <v>No</v>
          </cell>
          <cell r="E44">
            <v>20</v>
          </cell>
          <cell r="G44">
            <v>0</v>
          </cell>
          <cell r="H44">
            <v>11913</v>
          </cell>
          <cell r="I44">
            <v>11913</v>
          </cell>
          <cell r="J44">
            <v>238260</v>
          </cell>
        </row>
        <row r="47">
          <cell r="C47" t="str">
            <v>Total   Carried   to   Summary</v>
          </cell>
          <cell r="E47">
            <v>410</v>
          </cell>
          <cell r="J47">
            <v>4884330</v>
          </cell>
        </row>
        <row r="50">
          <cell r="A50" t="str">
            <v>2.</v>
          </cell>
          <cell r="C50" t="str">
            <v>Material Lift</v>
          </cell>
        </row>
        <row r="52">
          <cell r="A52" t="str">
            <v>A</v>
          </cell>
          <cell r="C52" t="str">
            <v>Material Lift ชั่วคราว พร้อมคนขับ Lift (Lift  2 No.)</v>
          </cell>
          <cell r="D52" t="str">
            <v>Month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>Cancel</v>
          </cell>
        </row>
        <row r="53">
          <cell r="A53" t="str">
            <v>B</v>
          </cell>
          <cell r="C53" t="str">
            <v>Finger Scan</v>
          </cell>
          <cell r="D53" t="str">
            <v>Set</v>
          </cell>
          <cell r="E53">
            <v>22</v>
          </cell>
          <cell r="G53">
            <v>20800</v>
          </cell>
          <cell r="H53">
            <v>0</v>
          </cell>
          <cell r="I53">
            <v>20800</v>
          </cell>
          <cell r="J53">
            <v>457600</v>
          </cell>
        </row>
        <row r="54">
          <cell r="A54" t="str">
            <v>C</v>
          </cell>
          <cell r="C54" t="str">
            <v>Metal Detector</v>
          </cell>
          <cell r="D54" t="str">
            <v>Set</v>
          </cell>
          <cell r="E54">
            <v>2</v>
          </cell>
          <cell r="G54">
            <v>6656</v>
          </cell>
          <cell r="H54">
            <v>0</v>
          </cell>
          <cell r="I54">
            <v>6656</v>
          </cell>
          <cell r="J54">
            <v>13312</v>
          </cell>
        </row>
        <row r="61">
          <cell r="C61" t="str">
            <v>Total   Carried   to   Summary</v>
          </cell>
          <cell r="J61">
            <v>470912</v>
          </cell>
        </row>
        <row r="65">
          <cell r="C65" t="str">
            <v>S U M M A R Y</v>
          </cell>
        </row>
        <row r="68">
          <cell r="A68" t="str">
            <v>1.</v>
          </cell>
          <cell r="C68" t="str">
            <v>BUILDING MANAGEMENT</v>
          </cell>
          <cell r="J68">
            <v>4884330</v>
          </cell>
        </row>
        <row r="69">
          <cell r="C69" t="str">
            <v>( From  Page  :  S10/   )</v>
          </cell>
        </row>
        <row r="72">
          <cell r="A72" t="str">
            <v>2.</v>
          </cell>
          <cell r="C72" t="str">
            <v>Material Lift</v>
          </cell>
          <cell r="J72">
            <v>470912</v>
          </cell>
        </row>
        <row r="73">
          <cell r="C73" t="str">
            <v>( From  Page  :  S10/   )</v>
          </cell>
        </row>
      </sheetData>
      <sheetData sheetId="12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1P2 Cover"/>
      <sheetName val="Book 1 Summary"/>
      <sheetName val="Preliminaries"/>
      <sheetName val="Design"/>
      <sheetName val="Warranties Rate Only"/>
      <sheetName val="EXF"/>
      <sheetName val="Lis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ation"/>
      <sheetName val="Quotation (2)"/>
      <sheetName val="Quotation (3)"/>
      <sheetName val="Quotation (4)"/>
      <sheetName val="Quotation (5)"/>
      <sheetName val="Quotation (6)"/>
      <sheetName val="Quotation (7)"/>
      <sheetName val="Quotation (8)"/>
      <sheetName val="Quotation (9)"/>
      <sheetName val="Control"/>
      <sheetName val="Progra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อนกรีต"/>
      <sheetName val="เหล็กเส้น"/>
      <sheetName val="Water Stop"/>
      <sheetName val="Water Stop (2)"/>
      <sheetName val="ขอราคาจามจุรี"/>
    </sheetNames>
    <definedNames>
      <definedName name="OWARI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-P3 "/>
      <sheetName val="Sum"/>
      <sheetName val="Air-East"/>
      <sheetName val="Air-West"/>
      <sheetName val="Concourse-A"/>
      <sheetName val="Concourse-B"/>
      <sheetName val="Concourse-C"/>
      <sheetName val="Concourse-D"/>
      <sheetName val="Concourse-E"/>
      <sheetName val="Concourse-F"/>
      <sheetName val="Concourse-G"/>
      <sheetName val="Im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ตารางส่วนลด EE."/>
      <sheetName val="Invoic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 REDUCED 1"/>
      <sheetName val="SAN REDUCED 1"/>
      <sheetName val="Sheet1"/>
      <sheetName val="Sheet2"/>
      <sheetName val="Sheet3"/>
      <sheetName val="splinkler"/>
      <sheetName val="General"/>
      <sheetName val="covere"/>
      <sheetName val="(B)Direct"/>
      <sheetName val="SAN-CC"/>
      <sheetName val="BASE"/>
      <sheetName val="AC_REDUCED_1"/>
      <sheetName val="SAN_REDUCED_1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l No. 2 - Carpark"/>
      <sheetName val="ANALYSIS"/>
      <sheetName val="resource1"/>
      <sheetName val="Bill No_ 2 _ Carpark"/>
      <sheetName val="SAN REDUCED 1"/>
      <sheetName val="Sheet1"/>
    </sheetNames>
    <sheetDataSet>
      <sheetData sheetId="0">
        <row r="4">
          <cell r="A4" t="str">
            <v>BIG  C   SUPERCENTER,  RAJDAMRI,  BANGKOK   -   MAIN  BUILDING  WORKS</v>
          </cell>
        </row>
        <row r="5">
          <cell r="A5" t="str">
            <v/>
          </cell>
        </row>
        <row r="6">
          <cell r="A6" t="str">
            <v>BILL  No.  2    :    STRUCTURE  WORKS     -    CARPARK  BLOCK</v>
          </cell>
        </row>
        <row r="9">
          <cell r="A9" t="str">
            <v>Item</v>
          </cell>
          <cell r="C9" t="str">
            <v>Description  of   Work</v>
          </cell>
        </row>
        <row r="14">
          <cell r="C14" t="str">
            <v>SUBSTRUCTURE  WORKS</v>
          </cell>
        </row>
        <row r="16">
          <cell r="A16" t="str">
            <v>1.</v>
          </cell>
          <cell r="C16" t="str">
            <v>EXCAVATION  AND  PREPARATION  WORKS</v>
          </cell>
        </row>
        <row r="18">
          <cell r="A18" t="str">
            <v>A.</v>
          </cell>
          <cell r="C18" t="str">
            <v>Excavation for basements, sumps and the like</v>
          </cell>
        </row>
        <row r="19">
          <cell r="C19" t="str">
            <v>commencing from existing ground level to</v>
          </cell>
        </row>
        <row r="20">
          <cell r="C20" t="str">
            <v>reduced level including working carefully around</v>
          </cell>
        </row>
        <row r="21">
          <cell r="C21" t="str">
            <v>and exposing precast concrete pile / bored pile.</v>
          </cell>
        </row>
        <row r="23">
          <cell r="A23" t="str">
            <v>B.</v>
          </cell>
          <cell r="C23" t="str">
            <v xml:space="preserve">Excavation for pile caps and the like commencing  </v>
          </cell>
        </row>
        <row r="24">
          <cell r="C24" t="str">
            <v xml:space="preserve">from reduced  level including working carefully  </v>
          </cell>
        </row>
        <row r="25">
          <cell r="C25" t="str">
            <v>around and exposing precast concrete piles /</v>
          </cell>
        </row>
        <row r="26">
          <cell r="C26" t="str">
            <v>bored pile.</v>
          </cell>
        </row>
        <row r="28">
          <cell r="A28" t="str">
            <v>C.</v>
          </cell>
          <cell r="C28" t="str">
            <v>Removing surplus excavated materials off site to</v>
          </cell>
        </row>
        <row r="29">
          <cell r="C29" t="str">
            <v>Contractor's own dump.</v>
          </cell>
        </row>
        <row r="31">
          <cell r="A31" t="str">
            <v>D.</v>
          </cell>
          <cell r="C31" t="str">
            <v>Allow  for  necessary  demolition  of  existing</v>
          </cell>
        </row>
        <row r="32">
          <cell r="C32" t="str">
            <v>slab  and  walls  during  excavation  works.</v>
          </cell>
        </row>
        <row r="35">
          <cell r="C35" t="str">
            <v>Water  Disposal</v>
          </cell>
        </row>
        <row r="37">
          <cell r="A37" t="str">
            <v>E.</v>
          </cell>
          <cell r="C37" t="str">
            <v>Keeping the site  and  the  whole  of  the  excavation</v>
          </cell>
        </row>
        <row r="38">
          <cell r="C38" t="str">
            <v>areas free from all surface, ground and subterranean</v>
          </cell>
        </row>
        <row r="39">
          <cell r="C39" t="str">
            <v>water including network of temporary drains,</v>
          </cell>
        </row>
        <row r="40">
          <cell r="C40" t="str">
            <v>sumps, pumps and desilting basin as required.</v>
          </cell>
        </row>
        <row r="43">
          <cell r="C43" t="str">
            <v>Surface  Treatment</v>
          </cell>
        </row>
        <row r="45">
          <cell r="A45" t="str">
            <v>F.</v>
          </cell>
          <cell r="C45" t="str">
            <v>Anti-termite treatment to all soil in contact with</v>
          </cell>
        </row>
        <row r="46">
          <cell r="C46" t="str">
            <v>building structure to be executed by an approved</v>
          </cell>
        </row>
        <row r="47">
          <cell r="C47" t="str">
            <v>firm, with and including provision of a certificate</v>
          </cell>
        </row>
        <row r="48">
          <cell r="C48" t="str">
            <v>of ten year guarantee.   (Approximately     930     m2)</v>
          </cell>
        </row>
        <row r="52">
          <cell r="C52" t="str">
            <v>Total   Carried   to   Collection</v>
          </cell>
        </row>
        <row r="55">
          <cell r="C55" t="str">
            <v>SUBSTRUCTURE  WORKS</v>
          </cell>
        </row>
        <row r="57">
          <cell r="A57" t="str">
            <v>1.</v>
          </cell>
          <cell r="C57" t="str">
            <v>EXCAVATION  AND  PREPARATION  WORKS</v>
          </cell>
        </row>
        <row r="58">
          <cell r="C58" t="str">
            <v>(Cont'd)</v>
          </cell>
        </row>
        <row r="60">
          <cell r="C60" t="str">
            <v>Cut off top of the piles to the required cut off</v>
          </cell>
        </row>
        <row r="61">
          <cell r="C61" t="str">
            <v>level including any trimming, stripping, exposing</v>
          </cell>
        </row>
        <row r="62">
          <cell r="C62" t="str">
            <v xml:space="preserve">straightening  and  bending  reinforcement  in </v>
          </cell>
        </row>
        <row r="63">
          <cell r="C63" t="str">
            <v>position for pile caps connections and remove</v>
          </cell>
        </row>
        <row r="64">
          <cell r="C64" t="str">
            <v xml:space="preserve">all debris off the Site.                                      </v>
          </cell>
        </row>
        <row r="66">
          <cell r="A66" t="str">
            <v>A.</v>
          </cell>
          <cell r="C66" t="str">
            <v>1000  mm Diameter  bored  pile</v>
          </cell>
        </row>
        <row r="68">
          <cell r="A68" t="str">
            <v>B.</v>
          </cell>
          <cell r="C68" t="str">
            <v>1200  mm Diameter  bored  pile</v>
          </cell>
        </row>
        <row r="70">
          <cell r="A70" t="str">
            <v>C.</v>
          </cell>
          <cell r="C70" t="str">
            <v>1800  mm Diameter  bored  pile</v>
          </cell>
        </row>
        <row r="72">
          <cell r="A72" t="str">
            <v>D.</v>
          </cell>
          <cell r="C72" t="str">
            <v>180 x 180 Precast  I  piles</v>
          </cell>
        </row>
        <row r="77">
          <cell r="C77" t="str">
            <v xml:space="preserve">Allow  for  any  other  items  not  described  above  but </v>
          </cell>
        </row>
        <row r="78">
          <cell r="C78" t="str">
            <v xml:space="preserve">deemed  necessary  to  complete  the  whole  works :-    </v>
          </cell>
        </row>
        <row r="92">
          <cell r="C92" t="str">
            <v>Total   Carried   to   Collection</v>
          </cell>
        </row>
        <row r="95">
          <cell r="C95" t="str">
            <v>SUBSTRUCTURE  WORKS</v>
          </cell>
        </row>
        <row r="97">
          <cell r="A97" t="str">
            <v>1.</v>
          </cell>
          <cell r="C97" t="str">
            <v>EXCAVATION  AND  PREPARATION  WORKS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T RATE COMPARISON"/>
      <sheetName val="QUANTITY COMPARISON"/>
      <sheetName val="Substructure"/>
    </sheetNames>
    <sheetDataSet>
      <sheetData sheetId="0" refreshError="1"/>
      <sheetData sheetId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การประมาณราคา"/>
      <sheetName val="Sheet1"/>
      <sheetName val="ปริมาณ-ราคา งาน"/>
      <sheetName val="EST-TOTAL (G)"/>
      <sheetName val="EST-FOOTING (G)"/>
      <sheetName val="ÊÃØ»¡ÒÃ»ÃÐÁÒ³ÃÒ¤Ò"/>
      <sheetName val="»ÃÔÁÒ³-ÃÒ¤Ò §Ò¹"/>
      <sheetName val="QUANTITY COMPARISON"/>
    </sheetNames>
    <sheetDataSet>
      <sheetData sheetId="0"/>
      <sheetData sheetId="1"/>
      <sheetData sheetId="2"/>
      <sheetData sheetId="3"/>
      <sheetData sheetId="4">
        <row r="1">
          <cell r="A1" t="str">
            <v>Program Estimate Footing</v>
          </cell>
        </row>
        <row r="2">
          <cell r="A2" t="str">
            <v>Project</v>
          </cell>
        </row>
        <row r="4">
          <cell r="R4" t="str">
            <v xml:space="preserve">   ด้านสั้น</v>
          </cell>
          <cell r="AP4" t="str">
            <v xml:space="preserve">   ด้านยาว</v>
          </cell>
        </row>
        <row r="5">
          <cell r="G5" t="str">
            <v>เหล็กบน</v>
          </cell>
          <cell r="S5" t="str">
            <v>เหล็กล่างด้านสั้น</v>
          </cell>
          <cell r="AE5" t="str">
            <v>เหล็กบน</v>
          </cell>
          <cell r="AQ5" t="str">
            <v>เหล็กล่างด้านยาว</v>
          </cell>
          <cell r="BJ5" t="str">
            <v>บดอัด</v>
          </cell>
          <cell r="BK5" t="str">
            <v>ทราย</v>
          </cell>
          <cell r="BO5" t="str">
            <v>REINFORCEMENT BAR</v>
          </cell>
        </row>
        <row r="6">
          <cell r="A6" t="str">
            <v>NAME</v>
          </cell>
          <cell r="B6" t="str">
            <v>กว้าง</v>
          </cell>
          <cell r="C6" t="str">
            <v>ยาว</v>
          </cell>
          <cell r="D6" t="str">
            <v>หนา</v>
          </cell>
          <cell r="E6" t="str">
            <v>ลึก</v>
          </cell>
          <cell r="F6" t="str">
            <v>จำนวน</v>
          </cell>
          <cell r="G6" t="str">
            <v>จำนวน(เส้น)</v>
          </cell>
          <cell r="M6" t="str">
            <v>ระยะ( @ )</v>
          </cell>
          <cell r="S6" t="str">
            <v>จำนวน(เส้น)</v>
          </cell>
          <cell r="Y6" t="str">
            <v>ระยะ( @ ) (ม.)</v>
          </cell>
          <cell r="AE6" t="str">
            <v>จำนวน(เส้น)</v>
          </cell>
          <cell r="AK6" t="str">
            <v>ระยะ( @ )</v>
          </cell>
          <cell r="AQ6" t="str">
            <v>จำนวน(เส้น)</v>
          </cell>
          <cell r="AW6" t="str">
            <v>ระยะ( @ ) (ม.)</v>
          </cell>
          <cell r="BE6" t="str">
            <v>รัดรอบ</v>
          </cell>
          <cell r="BH6" t="str">
            <v>ขุดดิน</v>
          </cell>
          <cell r="BI6" t="str">
            <v>ถมดินกลับ</v>
          </cell>
          <cell r="BJ6" t="str">
            <v>ดินเดิม</v>
          </cell>
          <cell r="BK6" t="str">
            <v>รองพื้น</v>
          </cell>
          <cell r="BL6" t="str">
            <v>Lean</v>
          </cell>
          <cell r="BM6" t="str">
            <v>FW</v>
          </cell>
          <cell r="BN6" t="str">
            <v>CONC</v>
          </cell>
          <cell r="BO6" t="str">
            <v>Dia.6 mm.</v>
          </cell>
          <cell r="BP6" t="str">
            <v>Dia.9 mm.</v>
          </cell>
          <cell r="BQ6" t="str">
            <v>Dia.12 mm.</v>
          </cell>
          <cell r="BR6" t="str">
            <v>Dia.16 mm.</v>
          </cell>
          <cell r="BS6" t="str">
            <v>Dia.20 mm.</v>
          </cell>
          <cell r="BT6" t="str">
            <v>Dia.25 mm.</v>
          </cell>
          <cell r="BU6" t="str">
            <v>REMARK</v>
          </cell>
        </row>
        <row r="7">
          <cell r="B7" t="str">
            <v>(m.)</v>
          </cell>
          <cell r="C7" t="str">
            <v>(m.)</v>
          </cell>
          <cell r="D7" t="str">
            <v>(m.)</v>
          </cell>
          <cell r="E7" t="str">
            <v>(m.)</v>
          </cell>
          <cell r="F7" t="str">
            <v>(Set)</v>
          </cell>
          <cell r="G7">
            <v>9</v>
          </cell>
          <cell r="H7">
            <v>12</v>
          </cell>
          <cell r="I7">
            <v>16</v>
          </cell>
          <cell r="J7">
            <v>20</v>
          </cell>
          <cell r="K7">
            <v>25</v>
          </cell>
          <cell r="L7">
            <v>28</v>
          </cell>
          <cell r="M7">
            <v>9</v>
          </cell>
          <cell r="N7">
            <v>12</v>
          </cell>
          <cell r="O7">
            <v>16</v>
          </cell>
          <cell r="P7">
            <v>20</v>
          </cell>
          <cell r="Q7">
            <v>25</v>
          </cell>
          <cell r="R7">
            <v>28</v>
          </cell>
          <cell r="S7">
            <v>9</v>
          </cell>
          <cell r="T7">
            <v>12</v>
          </cell>
          <cell r="U7">
            <v>16</v>
          </cell>
          <cell r="V7">
            <v>20</v>
          </cell>
          <cell r="W7">
            <v>25</v>
          </cell>
          <cell r="X7">
            <v>28</v>
          </cell>
          <cell r="Y7">
            <v>9</v>
          </cell>
          <cell r="Z7">
            <v>12</v>
          </cell>
          <cell r="AA7">
            <v>16</v>
          </cell>
          <cell r="AB7">
            <v>20</v>
          </cell>
          <cell r="AC7">
            <v>25</v>
          </cell>
          <cell r="AD7">
            <v>28</v>
          </cell>
          <cell r="AE7">
            <v>9</v>
          </cell>
          <cell r="AF7">
            <v>12</v>
          </cell>
          <cell r="AG7">
            <v>16</v>
          </cell>
          <cell r="AH7">
            <v>20</v>
          </cell>
          <cell r="AI7">
            <v>25</v>
          </cell>
          <cell r="AJ7">
            <v>28</v>
          </cell>
          <cell r="AK7">
            <v>9</v>
          </cell>
          <cell r="AL7">
            <v>12</v>
          </cell>
          <cell r="AM7">
            <v>16</v>
          </cell>
          <cell r="AN7">
            <v>20</v>
          </cell>
          <cell r="AO7">
            <v>25</v>
          </cell>
          <cell r="AP7">
            <v>28</v>
          </cell>
          <cell r="AQ7">
            <v>9</v>
          </cell>
          <cell r="AR7">
            <v>12</v>
          </cell>
          <cell r="AS7">
            <v>16</v>
          </cell>
          <cell r="AT7">
            <v>20</v>
          </cell>
          <cell r="AU7">
            <v>25</v>
          </cell>
          <cell r="AV7">
            <v>28</v>
          </cell>
          <cell r="AW7">
            <v>9</v>
          </cell>
          <cell r="AX7">
            <v>12</v>
          </cell>
          <cell r="AY7">
            <v>16</v>
          </cell>
          <cell r="AZ7">
            <v>20</v>
          </cell>
          <cell r="BA7">
            <v>25</v>
          </cell>
          <cell r="BB7">
            <v>28</v>
          </cell>
          <cell r="BC7">
            <v>6</v>
          </cell>
          <cell r="BD7">
            <v>9</v>
          </cell>
          <cell r="BE7">
            <v>12</v>
          </cell>
          <cell r="BF7">
            <v>16</v>
          </cell>
          <cell r="BG7">
            <v>20</v>
          </cell>
          <cell r="BH7" t="str">
            <v>(Cu.m.)</v>
          </cell>
          <cell r="BI7" t="str">
            <v>(Cu.m.)</v>
          </cell>
          <cell r="BJ7" t="str">
            <v>(Sq.m.)</v>
          </cell>
          <cell r="BK7" t="str">
            <v>(Sq.m.)</v>
          </cell>
          <cell r="BL7" t="str">
            <v>(Sq.m.)</v>
          </cell>
          <cell r="BM7" t="str">
            <v>(Sq.m.)</v>
          </cell>
          <cell r="BN7" t="str">
            <v>(Cu.m.)</v>
          </cell>
          <cell r="BO7" t="str">
            <v>(kg.)</v>
          </cell>
          <cell r="BP7" t="str">
            <v>(kg.)</v>
          </cell>
          <cell r="BQ7" t="str">
            <v>(kg.)</v>
          </cell>
          <cell r="BR7" t="str">
            <v>(kg.)</v>
          </cell>
          <cell r="BS7" t="str">
            <v>(kg.)</v>
          </cell>
          <cell r="BT7" t="str">
            <v>(kg.)</v>
          </cell>
        </row>
        <row r="8">
          <cell r="A8" t="str">
            <v>F1</v>
          </cell>
          <cell r="B8">
            <v>0.4</v>
          </cell>
          <cell r="C8">
            <v>0.4</v>
          </cell>
          <cell r="D8">
            <v>0.4</v>
          </cell>
          <cell r="E8">
            <v>0.8</v>
          </cell>
          <cell r="F8">
            <v>10</v>
          </cell>
        </row>
        <row r="9">
          <cell r="A9" t="str">
            <v>F2</v>
          </cell>
          <cell r="B9">
            <v>0.4</v>
          </cell>
          <cell r="C9">
            <v>1</v>
          </cell>
          <cell r="D9">
            <v>0.4</v>
          </cell>
          <cell r="E9">
            <v>0.8</v>
          </cell>
          <cell r="F9">
            <v>2</v>
          </cell>
        </row>
        <row r="26">
          <cell r="A26" t="str">
            <v>TOTAL</v>
          </cell>
        </row>
      </sheetData>
      <sheetData sheetId="5"/>
      <sheetData sheetId="6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o"/>
      <sheetName val="รายงานระยะที่ 2 "/>
      <sheetName val="รายการติดต่อ"/>
      <sheetName val="รายงานประกอบการเบิกงวด"/>
      <sheetName val="รายการเคลียแบบ"/>
      <sheetName val="งานAlum. แอมโปรเทค "/>
      <sheetName val="ราคา KYS เพิ่มเติม 2 , 4  "/>
      <sheetName val="เสนอราคางานเพิ่มเติม 2  "/>
      <sheetName val="เสนอราคางานเพิ่มเติม 4 "/>
      <sheetName val="งานเพิ่มเติม งานไฟฟ้า ตกแต่ง "/>
      <sheetName val="งานเพิ่มเติมห้องคนขับรถ"/>
      <sheetName val=" รายการประตู หน้าต่าง"/>
      <sheetName val="รายการอุปกรณ์ประตู หน้าต่าง"/>
      <sheetName val="รายละเอียดประตู หน้าต่าง"/>
      <sheetName val="ปรับราคาประตูหน้าต่าง  2 "/>
      <sheetName val="ราคาประตูหน้าต่าง KYS "/>
      <sheetName val="ปรับราคาประตูหน้าต่าง  2  (2)"/>
      <sheetName val="ปรับราคาประตูหน้าต่าง"/>
      <sheetName val="งานมุ้งลวด"/>
      <sheetName val="เปรียบเทียบราคา D&amp;W 2"/>
      <sheetName val="เปรียบเทียบราคาประตูหน้าต่าง 1."/>
      <sheetName val="แผนงานปรับปรุง"/>
      <sheetName val="แผนงาน"/>
      <sheetName val="งวดงาน (3)"/>
      <sheetName val="สรุปราคา (3)"/>
      <sheetName val="เสนอราคา (3)"/>
      <sheetName val="ราคาโครงสร้าง"/>
      <sheetName val="ราคาสถาปัตย์"/>
      <sheetName val="ราคางานภายนอก"/>
      <sheetName val="ราคางานประปา"/>
      <sheetName val="ราคางานไฟฟ้า"/>
      <sheetName val="งานระบบปรับอากาศ "/>
      <sheetName val="งานระบบปรับอากาศ 2 "/>
      <sheetName val="ปรับราคา"/>
      <sheetName val="ประตู-หน้าต่าง"/>
      <sheetName val="ต่อรองราคา"/>
      <sheetName val="สารบัญ"/>
      <sheetName val="ประมาณการประตูหน้าต่าง "/>
      <sheetName val="เปรียบเทียบราคา"/>
      <sheetName val="ข้อวินิจฉัย"/>
      <sheetName val="9 ยิ่งสุข"/>
      <sheetName val="รปภ.1"/>
      <sheetName val="รปภ.2"/>
      <sheetName val="รปภ.3"/>
      <sheetName val="รปภ.3 (2)"/>
      <sheetName val="รปภ.3 (3)"/>
      <sheetName val="Sheet1"/>
      <sheetName val="ราคา KYS เพิ่มเติม 2  "/>
      <sheetName val="ประมาณการประต_หน_าต_าง "/>
      <sheetName val="SH-A"/>
      <sheetName val="Store"/>
      <sheetName val="Worksheet"/>
      <sheetName val="Somchai15"/>
      <sheetName val="SH-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เขารัง"/>
      <sheetName val="วัดใต้"/>
    </sheetNames>
    <sheetDataSet>
      <sheetData sheetId="0"/>
      <sheetData sheetId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อาคาร"/>
      <sheetName val="ภูมิทัศน์"/>
      <sheetName val="เครื่องเสียง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-A"/>
      <sheetName val="SH-B"/>
      <sheetName val="SH-C"/>
      <sheetName val="SH-D"/>
      <sheetName val="SH-E"/>
      <sheetName val="SH-F"/>
      <sheetName val="SH-G"/>
      <sheetName val="SH_A"/>
      <sheetName val="실행철강하도"/>
      <sheetName val="Store"/>
      <sheetName val="form"/>
      <sheetName val="e4"/>
      <sheetName val="EST-FOOTING (G)"/>
    </sheetNames>
    <sheetDataSet>
      <sheetData sheetId="0" refreshError="1">
        <row r="3">
          <cell r="C3" t="str">
            <v>N0.</v>
          </cell>
          <cell r="D3" t="str">
            <v>DESCRIPTION</v>
          </cell>
          <cell r="E3" t="str">
            <v xml:space="preserve">UNIT  </v>
          </cell>
          <cell r="F3" t="str">
            <v xml:space="preserve">LABOUR </v>
          </cell>
          <cell r="G3" t="str">
            <v>UNIT</v>
          </cell>
        </row>
        <row r="4">
          <cell r="E4" t="str">
            <v>COST</v>
          </cell>
          <cell r="F4" t="str">
            <v>COST</v>
          </cell>
        </row>
        <row r="5">
          <cell r="D5" t="str">
            <v>TRANSFORMER , GENERATOR AND HIGH-VOLTAGE EQUIPMENT</v>
          </cell>
        </row>
        <row r="6">
          <cell r="C6">
            <v>1</v>
          </cell>
          <cell r="D6" t="str">
            <v>OIL IMMERSED TRANSFORMER</v>
          </cell>
        </row>
        <row r="7">
          <cell r="D7" t="str">
            <v>33 KV. OIL IMMERSED TRANS</v>
          </cell>
        </row>
        <row r="8">
          <cell r="C8">
            <v>101</v>
          </cell>
          <cell r="D8" t="str">
            <v>-  OIL IMMERSED TRANS. 100 KVA.</v>
          </cell>
          <cell r="E8">
            <v>137000</v>
          </cell>
          <cell r="F8">
            <v>2500</v>
          </cell>
          <cell r="G8" t="str">
            <v>SET</v>
          </cell>
        </row>
        <row r="9">
          <cell r="C9">
            <v>102</v>
          </cell>
          <cell r="D9" t="str">
            <v>-  OIL IMMERSED TRANS. 160 KVA.</v>
          </cell>
          <cell r="E9">
            <v>148000</v>
          </cell>
          <cell r="F9">
            <v>2500</v>
          </cell>
          <cell r="G9" t="str">
            <v>SET</v>
          </cell>
        </row>
        <row r="10">
          <cell r="C10">
            <v>103</v>
          </cell>
          <cell r="D10" t="str">
            <v>-  OIL IMMERSED TRANS. 250 KVA.</v>
          </cell>
          <cell r="E10">
            <v>193000</v>
          </cell>
          <cell r="F10">
            <v>2500</v>
          </cell>
          <cell r="G10" t="str">
            <v>SET</v>
          </cell>
        </row>
        <row r="11">
          <cell r="C11">
            <v>104</v>
          </cell>
          <cell r="D11" t="str">
            <v>-  OIL IMMERSED TRANS. 315 KVA.</v>
          </cell>
          <cell r="E11">
            <v>262000</v>
          </cell>
          <cell r="F11">
            <v>3000</v>
          </cell>
          <cell r="G11" t="str">
            <v>SET</v>
          </cell>
        </row>
        <row r="12">
          <cell r="C12">
            <v>105</v>
          </cell>
          <cell r="D12" t="str">
            <v>-  OIL IMMERSED TRANS. 400 KVA.</v>
          </cell>
          <cell r="E12">
            <v>297500</v>
          </cell>
          <cell r="F12">
            <v>3000</v>
          </cell>
          <cell r="G12" t="str">
            <v>SET</v>
          </cell>
        </row>
        <row r="13">
          <cell r="C13">
            <v>106</v>
          </cell>
          <cell r="D13" t="str">
            <v>-  OIL IMMERSED TRANS. 500 KVA.</v>
          </cell>
          <cell r="E13">
            <v>323000</v>
          </cell>
          <cell r="F13">
            <v>3000</v>
          </cell>
          <cell r="G13" t="str">
            <v>SET</v>
          </cell>
        </row>
        <row r="14">
          <cell r="C14">
            <v>107</v>
          </cell>
          <cell r="D14" t="str">
            <v>-  OIL IMMERSED TRANS. 630 KVA.</v>
          </cell>
          <cell r="E14">
            <v>359000</v>
          </cell>
          <cell r="F14">
            <v>5000</v>
          </cell>
          <cell r="G14" t="str">
            <v>SET</v>
          </cell>
        </row>
        <row r="15">
          <cell r="C15">
            <v>108</v>
          </cell>
          <cell r="D15" t="str">
            <v>-  OIL IMMERSED TRANS. 800 KVA.</v>
          </cell>
          <cell r="E15">
            <v>446000</v>
          </cell>
          <cell r="F15">
            <v>5000</v>
          </cell>
          <cell r="G15" t="str">
            <v>SET</v>
          </cell>
        </row>
        <row r="16">
          <cell r="C16">
            <v>109</v>
          </cell>
          <cell r="D16" t="str">
            <v>-  OIL IMMERSED TRANS. 1,000 KVA.</v>
          </cell>
          <cell r="E16">
            <v>542000</v>
          </cell>
          <cell r="F16">
            <v>6000</v>
          </cell>
          <cell r="G16" t="str">
            <v>SET</v>
          </cell>
        </row>
        <row r="17">
          <cell r="C17">
            <v>110</v>
          </cell>
          <cell r="D17" t="str">
            <v>-  OIL IMMERSED TRANS. 1,250 KVA.</v>
          </cell>
          <cell r="E17">
            <v>595000</v>
          </cell>
          <cell r="F17">
            <v>6000</v>
          </cell>
          <cell r="G17" t="str">
            <v>SET</v>
          </cell>
        </row>
        <row r="18">
          <cell r="C18">
            <v>111</v>
          </cell>
          <cell r="D18" t="str">
            <v>-  OIL IMMERSED TRANS. 1,500 KVA.</v>
          </cell>
          <cell r="E18">
            <v>680000</v>
          </cell>
          <cell r="F18">
            <v>6500</v>
          </cell>
          <cell r="G18" t="str">
            <v>SET</v>
          </cell>
        </row>
        <row r="19">
          <cell r="C19">
            <v>112</v>
          </cell>
          <cell r="D19" t="str">
            <v>-  OIL IMMERSED TRANS. 2,000 KVA.</v>
          </cell>
          <cell r="E19">
            <v>855000</v>
          </cell>
          <cell r="F19">
            <v>7000</v>
          </cell>
          <cell r="G19" t="str">
            <v>SET</v>
          </cell>
        </row>
        <row r="20">
          <cell r="C20">
            <v>113</v>
          </cell>
          <cell r="D20" t="str">
            <v>-  OIL IMMERSED TRANS. 2,500 KVA.</v>
          </cell>
          <cell r="E20">
            <v>1046000</v>
          </cell>
          <cell r="F20">
            <v>7500</v>
          </cell>
          <cell r="G20" t="str">
            <v>SET</v>
          </cell>
        </row>
        <row r="21">
          <cell r="C21">
            <v>114</v>
          </cell>
          <cell r="D21" t="str">
            <v>-  OIL IMMERSED TRANS. 3,000 KVA.</v>
          </cell>
          <cell r="E21">
            <v>1256000</v>
          </cell>
          <cell r="F21">
            <v>8500</v>
          </cell>
          <cell r="G21" t="str">
            <v>SET</v>
          </cell>
        </row>
        <row r="22">
          <cell r="D22" t="str">
            <v>22 - 24 KV หรือ 11 - 12 KV. OIL IMMERSED TRANS</v>
          </cell>
        </row>
        <row r="23">
          <cell r="C23">
            <v>115</v>
          </cell>
          <cell r="D23" t="str">
            <v>-  OIL IMMERSED TRANS. 100 KVA.</v>
          </cell>
          <cell r="E23">
            <v>104000</v>
          </cell>
          <cell r="F23">
            <v>2500</v>
          </cell>
          <cell r="G23" t="str">
            <v>SET</v>
          </cell>
        </row>
        <row r="24">
          <cell r="C24">
            <v>116</v>
          </cell>
          <cell r="D24" t="str">
            <v>-  OIL IMMERSED TRANS. 160 KVA.</v>
          </cell>
          <cell r="E24">
            <v>131000</v>
          </cell>
          <cell r="F24">
            <v>2500</v>
          </cell>
          <cell r="G24" t="str">
            <v>SET</v>
          </cell>
        </row>
        <row r="25">
          <cell r="C25">
            <v>117</v>
          </cell>
          <cell r="D25" t="str">
            <v>-  OIL IMMERSED TRANS. 200 KVA.</v>
          </cell>
          <cell r="E25">
            <v>154000</v>
          </cell>
          <cell r="F25">
            <v>2500</v>
          </cell>
          <cell r="G25" t="str">
            <v>SET</v>
          </cell>
        </row>
        <row r="26">
          <cell r="C26">
            <v>118</v>
          </cell>
          <cell r="D26" t="str">
            <v>-  OIL IMMERSED TRANS. 250 KVA.</v>
          </cell>
          <cell r="E26">
            <v>171000</v>
          </cell>
          <cell r="F26">
            <v>3000</v>
          </cell>
          <cell r="G26" t="str">
            <v>SET</v>
          </cell>
        </row>
        <row r="27">
          <cell r="C27">
            <v>119</v>
          </cell>
          <cell r="D27" t="str">
            <v>-  OIL IMMERSED TRANS. 315 KVA.</v>
          </cell>
          <cell r="E27">
            <v>227500</v>
          </cell>
          <cell r="F27">
            <v>3000</v>
          </cell>
          <cell r="G27" t="str">
            <v>SET</v>
          </cell>
        </row>
        <row r="28">
          <cell r="C28">
            <v>120</v>
          </cell>
          <cell r="D28" t="str">
            <v>-  OIL IMMERSED TRANS. 400 KVA.</v>
          </cell>
          <cell r="E28">
            <v>262000</v>
          </cell>
          <cell r="F28">
            <v>3000</v>
          </cell>
          <cell r="G28" t="str">
            <v>SET</v>
          </cell>
        </row>
        <row r="29">
          <cell r="C29">
            <v>121</v>
          </cell>
          <cell r="D29" t="str">
            <v>-  OIL IMMERSED TRANS. 500 KVA.</v>
          </cell>
          <cell r="E29">
            <v>289000</v>
          </cell>
          <cell r="F29">
            <v>3000</v>
          </cell>
          <cell r="G29" t="str">
            <v>SET</v>
          </cell>
        </row>
        <row r="30">
          <cell r="C30">
            <v>122</v>
          </cell>
          <cell r="D30" t="str">
            <v>-  OIL IMMERSED TRANS. 630 KVA.</v>
          </cell>
          <cell r="E30">
            <v>323000</v>
          </cell>
          <cell r="F30">
            <v>5000</v>
          </cell>
          <cell r="G30" t="str">
            <v>SET</v>
          </cell>
        </row>
        <row r="31">
          <cell r="C31">
            <v>123</v>
          </cell>
          <cell r="D31" t="str">
            <v>-  OIL IMMERSED TRANS. 800 KVA.</v>
          </cell>
          <cell r="E31">
            <v>402000</v>
          </cell>
          <cell r="F31">
            <v>5000</v>
          </cell>
          <cell r="G31" t="str">
            <v>SET</v>
          </cell>
        </row>
        <row r="32">
          <cell r="C32">
            <v>124</v>
          </cell>
          <cell r="D32" t="str">
            <v>-  OIL IMMERSED TRANS. 1,000 KVA.</v>
          </cell>
          <cell r="E32">
            <v>480000</v>
          </cell>
          <cell r="F32">
            <v>6000</v>
          </cell>
          <cell r="G32" t="str">
            <v>SET</v>
          </cell>
        </row>
        <row r="33">
          <cell r="C33">
            <v>125</v>
          </cell>
          <cell r="D33" t="str">
            <v>-  OIL IMMERSED TRANS. 1,250 KVA.</v>
          </cell>
          <cell r="E33">
            <v>542000</v>
          </cell>
          <cell r="F33">
            <v>6000</v>
          </cell>
          <cell r="G33" t="str">
            <v>SET</v>
          </cell>
        </row>
        <row r="34">
          <cell r="C34">
            <v>126</v>
          </cell>
          <cell r="D34" t="str">
            <v>-  OIL IMMERSED TRANS. 1,600 KVA.</v>
          </cell>
          <cell r="E34">
            <v>629000</v>
          </cell>
          <cell r="F34">
            <v>6000</v>
          </cell>
          <cell r="G34" t="str">
            <v>SET</v>
          </cell>
        </row>
        <row r="35">
          <cell r="C35">
            <v>127</v>
          </cell>
          <cell r="D35" t="str">
            <v>-  OIL IMMERSED TRANS. 2,000 KVA.</v>
          </cell>
          <cell r="E35">
            <v>785000</v>
          </cell>
          <cell r="F35">
            <v>7000</v>
          </cell>
          <cell r="G35" t="str">
            <v>SET</v>
          </cell>
        </row>
        <row r="36">
          <cell r="C36">
            <v>128</v>
          </cell>
          <cell r="D36" t="str">
            <v>-  OIL IMMERSED TRANS. 2,500 KVA.</v>
          </cell>
          <cell r="E36">
            <v>959000</v>
          </cell>
          <cell r="F36">
            <v>7000</v>
          </cell>
          <cell r="G36" t="str">
            <v>SET</v>
          </cell>
        </row>
        <row r="37">
          <cell r="C37">
            <v>129</v>
          </cell>
          <cell r="D37" t="str">
            <v>-  OIL IMMERSED TRANS. 3,150 KVA.</v>
          </cell>
          <cell r="E37">
            <v>1133000</v>
          </cell>
          <cell r="F37">
            <v>8000</v>
          </cell>
          <cell r="G37" t="str">
            <v>SET</v>
          </cell>
        </row>
        <row r="38">
          <cell r="C38">
            <v>2</v>
          </cell>
          <cell r="D38" t="str">
            <v>DRY TYPE CAST RESIN TRANSFORMER</v>
          </cell>
        </row>
        <row r="39">
          <cell r="D39" t="str">
            <v>22 - 24 KV OR 11 - 12 KV.  CAST RESIN TRANS</v>
          </cell>
        </row>
        <row r="40">
          <cell r="C40">
            <v>201</v>
          </cell>
          <cell r="D40" t="str">
            <v>-  CAST RESIN TRANS. 100 KVA.</v>
          </cell>
          <cell r="E40">
            <v>180000</v>
          </cell>
          <cell r="F40">
            <v>7000</v>
          </cell>
          <cell r="G40" t="str">
            <v>SET</v>
          </cell>
        </row>
        <row r="41">
          <cell r="C41">
            <v>202</v>
          </cell>
          <cell r="D41" t="str">
            <v>-  CAST RESIN TRANS. 160 KVA.</v>
          </cell>
          <cell r="E41">
            <v>243000</v>
          </cell>
          <cell r="F41">
            <v>7000</v>
          </cell>
          <cell r="G41" t="str">
            <v>SET</v>
          </cell>
        </row>
        <row r="42">
          <cell r="C42">
            <v>203</v>
          </cell>
          <cell r="D42" t="str">
            <v>-  CAST RESIN TRANS. 250 KVA.</v>
          </cell>
          <cell r="E42">
            <v>304000</v>
          </cell>
          <cell r="F42">
            <v>8000</v>
          </cell>
          <cell r="G42" t="str">
            <v>SET</v>
          </cell>
        </row>
        <row r="43">
          <cell r="C43">
            <v>204</v>
          </cell>
          <cell r="D43" t="str">
            <v>-  CAST RESIN TRANS. 315 KVA.</v>
          </cell>
          <cell r="E43">
            <v>342000</v>
          </cell>
          <cell r="F43">
            <v>8000</v>
          </cell>
          <cell r="G43" t="str">
            <v>SET</v>
          </cell>
        </row>
        <row r="44">
          <cell r="C44">
            <v>205</v>
          </cell>
          <cell r="D44" t="str">
            <v>-  CAST RESIN TRANS. 400 KVA.</v>
          </cell>
          <cell r="E44">
            <v>410000</v>
          </cell>
          <cell r="F44">
            <v>10000</v>
          </cell>
          <cell r="G44" t="str">
            <v>SET</v>
          </cell>
        </row>
        <row r="45">
          <cell r="C45">
            <v>206</v>
          </cell>
          <cell r="D45" t="str">
            <v>-  CAST RESIN TRANS. 500 KVA.</v>
          </cell>
          <cell r="E45">
            <v>486000</v>
          </cell>
          <cell r="F45">
            <v>10000</v>
          </cell>
          <cell r="G45" t="str">
            <v>SET</v>
          </cell>
        </row>
        <row r="46">
          <cell r="C46">
            <v>207</v>
          </cell>
          <cell r="D46" t="str">
            <v>-  CAST RESIN TRANS. 630 KVA.</v>
          </cell>
          <cell r="E46">
            <v>574000</v>
          </cell>
          <cell r="F46">
            <v>12000</v>
          </cell>
          <cell r="G46" t="str">
            <v>SET</v>
          </cell>
        </row>
        <row r="47">
          <cell r="C47">
            <v>208</v>
          </cell>
          <cell r="D47" t="str">
            <v>-  CAST RESIN TRANS. 800 KVA.</v>
          </cell>
          <cell r="E47">
            <v>673000</v>
          </cell>
          <cell r="F47">
            <v>12000</v>
          </cell>
          <cell r="G47" t="str">
            <v>SET</v>
          </cell>
        </row>
        <row r="48">
          <cell r="C48">
            <v>209</v>
          </cell>
          <cell r="D48" t="str">
            <v>-  CAST RESIN TRANS. 1,000 KVA.</v>
          </cell>
          <cell r="E48">
            <v>830000</v>
          </cell>
          <cell r="F48">
            <v>15000</v>
          </cell>
          <cell r="G48" t="str">
            <v>SET</v>
          </cell>
        </row>
        <row r="49">
          <cell r="C49">
            <v>210</v>
          </cell>
          <cell r="D49" t="str">
            <v>-  CAST RESIN TRANS. 1,250 KVA.</v>
          </cell>
          <cell r="E49">
            <v>991000</v>
          </cell>
          <cell r="F49">
            <v>15000</v>
          </cell>
          <cell r="G49" t="str">
            <v>SET</v>
          </cell>
        </row>
        <row r="50">
          <cell r="C50">
            <v>211</v>
          </cell>
          <cell r="D50" t="str">
            <v>-  CAST RESIN TRANS. 1,600 KVA.</v>
          </cell>
          <cell r="E50">
            <v>1137000</v>
          </cell>
          <cell r="F50">
            <v>15000</v>
          </cell>
          <cell r="G50" t="str">
            <v>SET</v>
          </cell>
        </row>
        <row r="51">
          <cell r="C51">
            <v>212</v>
          </cell>
          <cell r="D51" t="str">
            <v>-  CAST RESIN TRANS. 2,000 KVA.</v>
          </cell>
          <cell r="E51">
            <v>1425000</v>
          </cell>
          <cell r="F51">
            <v>18000</v>
          </cell>
          <cell r="G51" t="str">
            <v>SET</v>
          </cell>
        </row>
        <row r="52">
          <cell r="C52">
            <v>213</v>
          </cell>
          <cell r="D52" t="str">
            <v>-  CAST RESIN TRANS. 2,500 KVA.</v>
          </cell>
          <cell r="E52">
            <v>1700000</v>
          </cell>
          <cell r="F52">
            <v>20000</v>
          </cell>
          <cell r="G52" t="str">
            <v>SET</v>
          </cell>
        </row>
        <row r="53">
          <cell r="C53">
            <v>214</v>
          </cell>
          <cell r="D53" t="str">
            <v>-  CAST RESIN TRANS. 3,000 KVA.</v>
          </cell>
          <cell r="E53">
            <v>1902000</v>
          </cell>
          <cell r="F53">
            <v>22000</v>
          </cell>
          <cell r="G53" t="str">
            <v>SET</v>
          </cell>
        </row>
        <row r="54">
          <cell r="D54" t="str">
            <v>SPACE</v>
          </cell>
        </row>
        <row r="55">
          <cell r="C55">
            <v>3</v>
          </cell>
          <cell r="D55" t="str">
            <v>PAD MOUNTED TRANSFORMER</v>
          </cell>
        </row>
        <row r="56">
          <cell r="D56" t="str">
            <v>11 - 12 OR 22 - 24 KA. PAD MOUNTED TRANS</v>
          </cell>
        </row>
        <row r="57">
          <cell r="C57">
            <v>301</v>
          </cell>
          <cell r="D57" t="str">
            <v>-  PAD MOUNTED TRANS. 100 KVA.</v>
          </cell>
          <cell r="E57">
            <v>100000</v>
          </cell>
          <cell r="F57">
            <v>2500</v>
          </cell>
          <cell r="G57" t="str">
            <v>SET</v>
          </cell>
        </row>
        <row r="58">
          <cell r="C58">
            <v>302</v>
          </cell>
          <cell r="D58" t="str">
            <v>-  PAD MOUNTED TRANS. 160 KVA.</v>
          </cell>
          <cell r="E58">
            <v>131000</v>
          </cell>
          <cell r="F58">
            <v>2500</v>
          </cell>
          <cell r="G58" t="str">
            <v>SET</v>
          </cell>
        </row>
        <row r="59">
          <cell r="C59">
            <v>303</v>
          </cell>
          <cell r="D59" t="str">
            <v>-  PAD MOUNTED TRANS. 250 KVA.</v>
          </cell>
          <cell r="E59">
            <v>165000</v>
          </cell>
          <cell r="F59">
            <v>2500</v>
          </cell>
          <cell r="G59" t="str">
            <v>SET</v>
          </cell>
        </row>
        <row r="60">
          <cell r="C60">
            <v>304</v>
          </cell>
          <cell r="D60" t="str">
            <v>-  PAD MOUNTED TRANS. 315 KVA.</v>
          </cell>
          <cell r="E60">
            <v>185000</v>
          </cell>
          <cell r="F60">
            <v>3000</v>
          </cell>
          <cell r="G60" t="str">
            <v>SET</v>
          </cell>
        </row>
        <row r="61">
          <cell r="C61">
            <v>305</v>
          </cell>
          <cell r="D61" t="str">
            <v>-  PAD MOUNTED TRANS. 400 KVA.</v>
          </cell>
          <cell r="E61">
            <v>222000</v>
          </cell>
          <cell r="F61">
            <v>3000</v>
          </cell>
          <cell r="G61" t="str">
            <v>SET</v>
          </cell>
        </row>
        <row r="62">
          <cell r="C62">
            <v>306</v>
          </cell>
          <cell r="D62" t="str">
            <v>-  PAD MOUNTED TRANS. 500 KVA.</v>
          </cell>
          <cell r="E62">
            <v>263000</v>
          </cell>
          <cell r="F62">
            <v>3000</v>
          </cell>
          <cell r="G62" t="str">
            <v>SET</v>
          </cell>
        </row>
        <row r="63">
          <cell r="C63">
            <v>307</v>
          </cell>
          <cell r="D63" t="str">
            <v>-  PAD MOUNTED TRANS. 630 KVA.</v>
          </cell>
          <cell r="E63">
            <v>311000</v>
          </cell>
          <cell r="F63">
            <v>5000</v>
          </cell>
          <cell r="G63" t="str">
            <v>SET</v>
          </cell>
        </row>
        <row r="64">
          <cell r="C64">
            <v>308</v>
          </cell>
          <cell r="D64" t="str">
            <v>-  PAD MOUNTED TRANS. 800 KVA.</v>
          </cell>
          <cell r="E64">
            <v>364000</v>
          </cell>
          <cell r="F64">
            <v>5000</v>
          </cell>
          <cell r="G64" t="str">
            <v>SET</v>
          </cell>
        </row>
        <row r="65">
          <cell r="C65">
            <v>309</v>
          </cell>
          <cell r="D65" t="str">
            <v>-  PAD MOUNTED TRANS. 1,000 KVA.</v>
          </cell>
          <cell r="E65">
            <v>450000</v>
          </cell>
          <cell r="F65">
            <v>6000</v>
          </cell>
          <cell r="G65" t="str">
            <v>SET</v>
          </cell>
        </row>
        <row r="66">
          <cell r="C66">
            <v>310</v>
          </cell>
          <cell r="D66" t="str">
            <v>-  PAD MOUNTED TRANS. 1,250 KVA.</v>
          </cell>
          <cell r="E66">
            <v>537000</v>
          </cell>
          <cell r="F66">
            <v>6000</v>
          </cell>
          <cell r="G66" t="str">
            <v>SET</v>
          </cell>
        </row>
        <row r="67">
          <cell r="C67">
            <v>311</v>
          </cell>
          <cell r="D67" t="str">
            <v>-  PAD MOUNTED TRANS. 1,500 KVA.</v>
          </cell>
          <cell r="E67">
            <v>616000</v>
          </cell>
          <cell r="F67">
            <v>6000</v>
          </cell>
          <cell r="G67" t="str">
            <v>SET</v>
          </cell>
        </row>
        <row r="68">
          <cell r="C68">
            <v>312</v>
          </cell>
          <cell r="D68" t="str">
            <v>-  PAD MOUNTED TRANS. 2,000 KVA.</v>
          </cell>
          <cell r="E68">
            <v>772000</v>
          </cell>
          <cell r="F68">
            <v>7000</v>
          </cell>
          <cell r="G68" t="str">
            <v>SET</v>
          </cell>
        </row>
        <row r="69">
          <cell r="C69">
            <v>313</v>
          </cell>
          <cell r="D69" t="str">
            <v>-  PAD MOUNTED TRANS. 2,500 KVA.</v>
          </cell>
          <cell r="E69">
            <v>921000</v>
          </cell>
          <cell r="F69">
            <v>7000</v>
          </cell>
          <cell r="G69" t="str">
            <v>SET</v>
          </cell>
        </row>
        <row r="70">
          <cell r="C70">
            <v>314</v>
          </cell>
          <cell r="D70" t="str">
            <v>-  PAD MOUNTED TRANS. 3,000 KVA.</v>
          </cell>
          <cell r="E70">
            <v>1030000</v>
          </cell>
          <cell r="F70">
            <v>8000</v>
          </cell>
          <cell r="G70" t="str">
            <v>SET</v>
          </cell>
        </row>
        <row r="71">
          <cell r="D71" t="str">
            <v>OIL IMMERSED TRANSFORMER</v>
          </cell>
        </row>
        <row r="72">
          <cell r="D72" t="str">
            <v>33 KA. PAD MOUNTED TRANS</v>
          </cell>
        </row>
        <row r="73">
          <cell r="C73">
            <v>315</v>
          </cell>
          <cell r="D73" t="str">
            <v>-  PAD MOUNTED TRANS. 100 KVA.</v>
          </cell>
          <cell r="E73">
            <v>106000</v>
          </cell>
          <cell r="F73">
            <v>2500</v>
          </cell>
          <cell r="G73" t="str">
            <v>SET</v>
          </cell>
        </row>
        <row r="74">
          <cell r="C74">
            <v>316</v>
          </cell>
          <cell r="D74" t="str">
            <v>-  PAD MOUNTED TRANS. 160 KVA.</v>
          </cell>
          <cell r="E74">
            <v>139000</v>
          </cell>
          <cell r="F74">
            <v>2500</v>
          </cell>
          <cell r="G74" t="str">
            <v>SET</v>
          </cell>
        </row>
        <row r="75">
          <cell r="C75">
            <v>317</v>
          </cell>
          <cell r="D75" t="str">
            <v>-  PAD MOUNTED TRANS. 250 KVA.</v>
          </cell>
          <cell r="E75">
            <v>176000</v>
          </cell>
          <cell r="F75">
            <v>2500</v>
          </cell>
          <cell r="G75" t="str">
            <v>SET</v>
          </cell>
        </row>
        <row r="76">
          <cell r="C76">
            <v>318</v>
          </cell>
          <cell r="D76" t="str">
            <v>-  PAD MOUNTED TRANS. 315 KVA.</v>
          </cell>
          <cell r="E76">
            <v>197000</v>
          </cell>
          <cell r="F76">
            <v>3000</v>
          </cell>
          <cell r="G76" t="str">
            <v>SET</v>
          </cell>
        </row>
        <row r="77">
          <cell r="C77">
            <v>319</v>
          </cell>
          <cell r="D77" t="str">
            <v>-  PAD MOUNTED TRANS. 400 KVA.</v>
          </cell>
          <cell r="E77">
            <v>237000</v>
          </cell>
          <cell r="F77">
            <v>3000</v>
          </cell>
          <cell r="G77" t="str">
            <v>SET</v>
          </cell>
        </row>
        <row r="78">
          <cell r="C78">
            <v>320</v>
          </cell>
          <cell r="D78" t="str">
            <v>-  PAD MOUNTED TRANS. 500 KVA.</v>
          </cell>
          <cell r="E78">
            <v>280000</v>
          </cell>
          <cell r="F78">
            <v>3000</v>
          </cell>
          <cell r="G78" t="str">
            <v>SET</v>
          </cell>
        </row>
        <row r="79">
          <cell r="C79">
            <v>321</v>
          </cell>
          <cell r="D79" t="str">
            <v>-  PAD MOUNTED TRANS. 630 KVA.</v>
          </cell>
          <cell r="E79">
            <v>331000</v>
          </cell>
          <cell r="F79">
            <v>5000</v>
          </cell>
          <cell r="G79" t="str">
            <v>SET</v>
          </cell>
        </row>
        <row r="80">
          <cell r="C80">
            <v>322</v>
          </cell>
          <cell r="D80" t="str">
            <v>-  PAD MOUNTED TRANS. 800 KVA.</v>
          </cell>
          <cell r="E80">
            <v>388000</v>
          </cell>
          <cell r="F80">
            <v>5000</v>
          </cell>
          <cell r="G80" t="str">
            <v>SET</v>
          </cell>
        </row>
        <row r="81">
          <cell r="C81">
            <v>323</v>
          </cell>
          <cell r="D81" t="str">
            <v>-  PAD MOUNTED TRANS. 1,000 KVA.</v>
          </cell>
          <cell r="E81">
            <v>480000</v>
          </cell>
          <cell r="F81">
            <v>6000</v>
          </cell>
          <cell r="G81" t="str">
            <v>SET</v>
          </cell>
        </row>
        <row r="82">
          <cell r="C82">
            <v>324</v>
          </cell>
          <cell r="D82" t="str">
            <v>-  PAD MOUNTED TRANS. 1,250 KVA.</v>
          </cell>
          <cell r="E82">
            <v>572000</v>
          </cell>
          <cell r="F82">
            <v>6000</v>
          </cell>
          <cell r="G82" t="str">
            <v>SET</v>
          </cell>
        </row>
        <row r="83">
          <cell r="C83">
            <v>325</v>
          </cell>
          <cell r="D83" t="str">
            <v>-  PAD MOUNTED TRANS. 1,500 KVA.</v>
          </cell>
          <cell r="E83">
            <v>657000</v>
          </cell>
          <cell r="F83">
            <v>6500</v>
          </cell>
          <cell r="G83" t="str">
            <v>SET</v>
          </cell>
        </row>
        <row r="84">
          <cell r="C84">
            <v>326</v>
          </cell>
          <cell r="D84" t="str">
            <v>-  PAD MOUNTED TRANS. 2,000 KVA.</v>
          </cell>
          <cell r="E84">
            <v>823000</v>
          </cell>
          <cell r="F84">
            <v>7000</v>
          </cell>
          <cell r="G84" t="str">
            <v>SET</v>
          </cell>
        </row>
        <row r="85">
          <cell r="C85">
            <v>327</v>
          </cell>
          <cell r="D85" t="str">
            <v>-  PAD MOUNTED TRANS. 2,500 KVA.</v>
          </cell>
          <cell r="E85">
            <v>982000</v>
          </cell>
          <cell r="F85">
            <v>7500</v>
          </cell>
          <cell r="G85" t="str">
            <v>SET</v>
          </cell>
        </row>
        <row r="86">
          <cell r="C86">
            <v>328</v>
          </cell>
          <cell r="D86" t="str">
            <v>-  PAD MOUNTED TRANS. 3,000 KVA.</v>
          </cell>
          <cell r="E86">
            <v>1110000</v>
          </cell>
          <cell r="F86">
            <v>8500</v>
          </cell>
          <cell r="G86" t="str">
            <v>SET</v>
          </cell>
        </row>
        <row r="87">
          <cell r="C87">
            <v>4</v>
          </cell>
          <cell r="D87" t="str">
            <v>GENERATOR SET</v>
          </cell>
        </row>
        <row r="88">
          <cell r="C88">
            <v>401</v>
          </cell>
          <cell r="D88" t="str">
            <v>-  GEN. SET 35 KVA. (PRIME)</v>
          </cell>
          <cell r="E88">
            <v>456000</v>
          </cell>
          <cell r="F88">
            <v>8000</v>
          </cell>
          <cell r="G88" t="str">
            <v>SET</v>
          </cell>
        </row>
        <row r="89">
          <cell r="C89">
            <v>402</v>
          </cell>
          <cell r="D89" t="str">
            <v>-  GEN. SET 50 KVA. (PRIME)</v>
          </cell>
          <cell r="E89">
            <v>546000</v>
          </cell>
          <cell r="F89">
            <v>8000</v>
          </cell>
          <cell r="G89" t="str">
            <v>SET</v>
          </cell>
        </row>
        <row r="90">
          <cell r="C90">
            <v>403</v>
          </cell>
          <cell r="D90" t="str">
            <v>-  GEN. SET 60 KVA. (PRIME)</v>
          </cell>
          <cell r="E90">
            <v>592000</v>
          </cell>
          <cell r="F90">
            <v>1000</v>
          </cell>
          <cell r="G90" t="str">
            <v>SET</v>
          </cell>
        </row>
        <row r="91">
          <cell r="C91">
            <v>404</v>
          </cell>
          <cell r="D91" t="str">
            <v>-  GEN. SET 80 KVA. (PRIME)</v>
          </cell>
          <cell r="E91">
            <v>600000</v>
          </cell>
          <cell r="F91">
            <v>1000</v>
          </cell>
          <cell r="G91" t="str">
            <v>SET</v>
          </cell>
        </row>
        <row r="92">
          <cell r="C92">
            <v>405</v>
          </cell>
          <cell r="D92" t="str">
            <v>-  GEN. SET 100 KVA. (PRIME)</v>
          </cell>
          <cell r="E92">
            <v>683000</v>
          </cell>
          <cell r="F92">
            <v>15000</v>
          </cell>
          <cell r="G92" t="str">
            <v>SET</v>
          </cell>
        </row>
        <row r="93">
          <cell r="C93">
            <v>406</v>
          </cell>
          <cell r="D93" t="str">
            <v>-  GEN. SET 130 KVA. (PRIME)</v>
          </cell>
          <cell r="E93">
            <v>900000</v>
          </cell>
          <cell r="F93">
            <v>15000</v>
          </cell>
          <cell r="G93" t="str">
            <v>SET</v>
          </cell>
        </row>
        <row r="94">
          <cell r="C94">
            <v>407</v>
          </cell>
          <cell r="D94" t="str">
            <v>-  GEN. SET 170 KVA. (PRIME)</v>
          </cell>
          <cell r="E94">
            <v>1100000</v>
          </cell>
          <cell r="F94">
            <v>20000</v>
          </cell>
          <cell r="G94" t="str">
            <v>SET</v>
          </cell>
        </row>
        <row r="95">
          <cell r="C95">
            <v>408</v>
          </cell>
          <cell r="D95" t="str">
            <v>-  GEN. SET 200 KVA. (PRIME)</v>
          </cell>
          <cell r="E95">
            <v>1200000</v>
          </cell>
          <cell r="F95">
            <v>20000</v>
          </cell>
          <cell r="G95" t="str">
            <v>SET</v>
          </cell>
        </row>
        <row r="96">
          <cell r="C96">
            <v>409</v>
          </cell>
          <cell r="D96" t="str">
            <v>-  GEN. SET 230 KVA. (PRIME)</v>
          </cell>
          <cell r="E96">
            <v>1350000</v>
          </cell>
          <cell r="F96">
            <v>20000</v>
          </cell>
          <cell r="G96" t="str">
            <v>SET</v>
          </cell>
        </row>
        <row r="97">
          <cell r="C97">
            <v>410</v>
          </cell>
          <cell r="D97" t="str">
            <v>-  GEN. SET 250 KVA. (PRIME)</v>
          </cell>
          <cell r="E97">
            <v>1350000</v>
          </cell>
          <cell r="F97">
            <v>25000</v>
          </cell>
          <cell r="G97" t="str">
            <v>SET</v>
          </cell>
        </row>
        <row r="98">
          <cell r="C98">
            <v>411</v>
          </cell>
          <cell r="D98" t="str">
            <v>-  GEN. SET 300 KVA. (PRIME)</v>
          </cell>
          <cell r="E98">
            <v>1514000</v>
          </cell>
          <cell r="F98">
            <v>25000</v>
          </cell>
          <cell r="G98" t="str">
            <v>SET</v>
          </cell>
        </row>
        <row r="99">
          <cell r="C99">
            <v>412</v>
          </cell>
          <cell r="D99" t="str">
            <v>-  GEN. SET 320 KVA. (PRIME)</v>
          </cell>
          <cell r="E99">
            <v>1600000</v>
          </cell>
          <cell r="F99">
            <v>25000</v>
          </cell>
          <cell r="G99" t="str">
            <v>SET</v>
          </cell>
        </row>
        <row r="100">
          <cell r="C100">
            <v>413</v>
          </cell>
          <cell r="D100" t="str">
            <v>-  GEN. SET 360 KVA. (PRIME)</v>
          </cell>
          <cell r="E100">
            <v>1884000</v>
          </cell>
          <cell r="F100">
            <v>25000</v>
          </cell>
          <cell r="G100" t="str">
            <v>SET</v>
          </cell>
        </row>
        <row r="101">
          <cell r="C101">
            <v>414</v>
          </cell>
          <cell r="D101" t="str">
            <v>-  GEN. SET 380 KVA. (PRIME)</v>
          </cell>
          <cell r="E101">
            <v>1950000</v>
          </cell>
          <cell r="F101">
            <v>25000</v>
          </cell>
          <cell r="G101" t="str">
            <v>SET</v>
          </cell>
        </row>
        <row r="102">
          <cell r="C102">
            <v>415</v>
          </cell>
          <cell r="D102" t="str">
            <v>-  GEN. SET 450 KVA. (PRIME)</v>
          </cell>
          <cell r="E102">
            <v>2000000</v>
          </cell>
          <cell r="F102">
            <v>30000</v>
          </cell>
          <cell r="G102" t="str">
            <v>SET</v>
          </cell>
        </row>
        <row r="103">
          <cell r="C103">
            <v>416</v>
          </cell>
          <cell r="D103" t="str">
            <v>-  GEN. SET 500 KVA. (PRIME)</v>
          </cell>
          <cell r="E103">
            <v>2190000</v>
          </cell>
          <cell r="F103">
            <v>30000</v>
          </cell>
          <cell r="G103" t="str">
            <v>SET</v>
          </cell>
        </row>
        <row r="104">
          <cell r="C104">
            <v>417</v>
          </cell>
          <cell r="D104" t="str">
            <v>-  GEN. SET 650 KVA. (PRIME)</v>
          </cell>
          <cell r="E104">
            <v>2897000</v>
          </cell>
          <cell r="F104">
            <v>30000</v>
          </cell>
          <cell r="G104" t="str">
            <v>SET</v>
          </cell>
        </row>
        <row r="105">
          <cell r="C105">
            <v>418</v>
          </cell>
          <cell r="D105" t="str">
            <v>-  GEN. SET 720 KVA. (PRIME)</v>
          </cell>
          <cell r="E105">
            <v>3200000</v>
          </cell>
          <cell r="F105">
            <v>35000</v>
          </cell>
          <cell r="G105" t="str">
            <v>SET</v>
          </cell>
        </row>
        <row r="106">
          <cell r="C106">
            <v>419</v>
          </cell>
          <cell r="D106" t="str">
            <v>-  GEN. SET 760 KVA. (PRIME)</v>
          </cell>
          <cell r="E106">
            <v>3700000</v>
          </cell>
          <cell r="F106">
            <v>35000</v>
          </cell>
          <cell r="G106" t="str">
            <v>SET</v>
          </cell>
        </row>
        <row r="107">
          <cell r="C107">
            <v>420</v>
          </cell>
          <cell r="D107" t="str">
            <v>-  GEN. SET 720 KVA. (PRIME)</v>
          </cell>
          <cell r="E107">
            <v>3963000</v>
          </cell>
          <cell r="F107">
            <v>40000</v>
          </cell>
          <cell r="G107" t="str">
            <v>SET</v>
          </cell>
        </row>
        <row r="108">
          <cell r="C108">
            <v>421</v>
          </cell>
          <cell r="D108" t="str">
            <v>-  GEN. SET 1,000 KVA. (PRIME)</v>
          </cell>
          <cell r="E108">
            <v>4683000</v>
          </cell>
          <cell r="F108">
            <v>45000</v>
          </cell>
          <cell r="G108" t="str">
            <v>SET</v>
          </cell>
        </row>
        <row r="109">
          <cell r="C109">
            <v>422</v>
          </cell>
          <cell r="D109" t="str">
            <v>-  GEN. SET 1,250 KVA. (PRIME)</v>
          </cell>
          <cell r="E109">
            <v>5400000</v>
          </cell>
          <cell r="F109">
            <v>50000</v>
          </cell>
          <cell r="G109" t="str">
            <v>SET</v>
          </cell>
        </row>
        <row r="110">
          <cell r="C110">
            <v>423</v>
          </cell>
          <cell r="D110" t="str">
            <v>-  GEN. SET 1,375 KVA. (PRIME)</v>
          </cell>
          <cell r="E110">
            <v>6330000</v>
          </cell>
          <cell r="F110">
            <v>50000</v>
          </cell>
          <cell r="G110" t="str">
            <v>SET</v>
          </cell>
        </row>
        <row r="111">
          <cell r="D111" t="str">
            <v>SPACE</v>
          </cell>
        </row>
        <row r="112">
          <cell r="C112">
            <v>431</v>
          </cell>
          <cell r="D112" t="str">
            <v>-  GEN. SET 30 KVA. (STAND-BY)</v>
          </cell>
          <cell r="E112">
            <v>411000</v>
          </cell>
          <cell r="F112">
            <v>6000</v>
          </cell>
          <cell r="G112" t="str">
            <v>SET</v>
          </cell>
        </row>
        <row r="113">
          <cell r="C113">
            <v>432</v>
          </cell>
          <cell r="D113" t="str">
            <v>-  GEN. SET 45 KVA. (STAND-BY)</v>
          </cell>
          <cell r="E113">
            <v>456000</v>
          </cell>
          <cell r="F113">
            <v>6000</v>
          </cell>
          <cell r="G113" t="str">
            <v>SET</v>
          </cell>
        </row>
        <row r="114">
          <cell r="C114">
            <v>433</v>
          </cell>
          <cell r="D114" t="str">
            <v>-  GEN. SET 50 KVA. (STAND-BY)</v>
          </cell>
          <cell r="E114">
            <v>546000</v>
          </cell>
          <cell r="F114">
            <v>8000</v>
          </cell>
          <cell r="G114" t="str">
            <v>SET</v>
          </cell>
        </row>
        <row r="115">
          <cell r="C115">
            <v>434</v>
          </cell>
          <cell r="D115" t="str">
            <v>-  GEN. SET 70 KVA. (STAND-BY)</v>
          </cell>
          <cell r="E115">
            <v>570000</v>
          </cell>
          <cell r="F115">
            <v>8000</v>
          </cell>
          <cell r="G115" t="str">
            <v>SET</v>
          </cell>
        </row>
        <row r="116">
          <cell r="C116">
            <v>435</v>
          </cell>
          <cell r="D116" t="str">
            <v>-  GEN. SET 90 KVA. (STAND-BY)</v>
          </cell>
          <cell r="E116">
            <v>590000</v>
          </cell>
          <cell r="F116">
            <v>10000</v>
          </cell>
          <cell r="G116" t="str">
            <v>SET</v>
          </cell>
        </row>
        <row r="117">
          <cell r="C117">
            <v>436</v>
          </cell>
          <cell r="D117" t="str">
            <v>-  GEN. SET 110 KVA. (STAND-BY)</v>
          </cell>
          <cell r="E117">
            <v>670000</v>
          </cell>
          <cell r="F117">
            <v>10000</v>
          </cell>
          <cell r="G117" t="str">
            <v>SET</v>
          </cell>
        </row>
        <row r="118">
          <cell r="C118">
            <v>437</v>
          </cell>
          <cell r="D118" t="str">
            <v>-  GEN. SET 150 KVA. (STAND-BY)</v>
          </cell>
          <cell r="E118">
            <v>900000</v>
          </cell>
          <cell r="F118">
            <v>15000</v>
          </cell>
          <cell r="G118" t="str">
            <v>SET</v>
          </cell>
        </row>
        <row r="119">
          <cell r="C119">
            <v>438</v>
          </cell>
          <cell r="D119" t="str">
            <v>-  GEN. SET 190 KVA. (STAND-BY)</v>
          </cell>
          <cell r="E119">
            <v>920000</v>
          </cell>
          <cell r="F119">
            <v>15000</v>
          </cell>
          <cell r="G119" t="str">
            <v>SET</v>
          </cell>
        </row>
        <row r="120">
          <cell r="C120">
            <v>439</v>
          </cell>
          <cell r="D120" t="str">
            <v>-  GEN. SET 210 KVA. (STAND-BY)</v>
          </cell>
          <cell r="E120">
            <v>1100000</v>
          </cell>
          <cell r="F120">
            <v>20000</v>
          </cell>
          <cell r="G120" t="str">
            <v>SET</v>
          </cell>
        </row>
        <row r="121">
          <cell r="C121">
            <v>440</v>
          </cell>
          <cell r="D121" t="str">
            <v>-  GEN. SET 250 KVA. (STAND-BY)</v>
          </cell>
          <cell r="E121">
            <v>1214000</v>
          </cell>
          <cell r="F121">
            <v>20000</v>
          </cell>
          <cell r="G121" t="str">
            <v>SET</v>
          </cell>
        </row>
        <row r="122">
          <cell r="C122">
            <v>441</v>
          </cell>
          <cell r="D122" t="str">
            <v>-  GEN. SET 280 KVA. (STAND-BY)</v>
          </cell>
          <cell r="E122">
            <v>1350000</v>
          </cell>
          <cell r="F122">
            <v>20000</v>
          </cell>
          <cell r="G122" t="str">
            <v>SET</v>
          </cell>
        </row>
        <row r="123">
          <cell r="C123">
            <v>442</v>
          </cell>
          <cell r="D123" t="str">
            <v>-  GEN. SET 310 KVA. (STAND-BY)</v>
          </cell>
          <cell r="E123">
            <v>1510000</v>
          </cell>
          <cell r="F123">
            <v>25000</v>
          </cell>
          <cell r="G123" t="str">
            <v>SET</v>
          </cell>
        </row>
        <row r="124">
          <cell r="C124">
            <v>443</v>
          </cell>
          <cell r="D124" t="str">
            <v>-  GEN. SET 330 KVA. (STAND-BY)</v>
          </cell>
          <cell r="E124">
            <v>1550000</v>
          </cell>
          <cell r="F124">
            <v>25000</v>
          </cell>
          <cell r="G124" t="str">
            <v>SET</v>
          </cell>
        </row>
        <row r="125">
          <cell r="C125">
            <v>444</v>
          </cell>
          <cell r="D125" t="str">
            <v>-  GEN. SET 345 KVA. (STAND-BY)</v>
          </cell>
          <cell r="E125">
            <v>1600000</v>
          </cell>
          <cell r="F125">
            <v>25000</v>
          </cell>
          <cell r="G125" t="str">
            <v>SET</v>
          </cell>
        </row>
        <row r="126">
          <cell r="C126">
            <v>445</v>
          </cell>
          <cell r="D126" t="str">
            <v>-  GEN. SET 390 KVA. (STAND-BY)</v>
          </cell>
          <cell r="E126">
            <v>1884000</v>
          </cell>
          <cell r="F126">
            <v>25000</v>
          </cell>
          <cell r="G126" t="str">
            <v>SET</v>
          </cell>
        </row>
        <row r="127">
          <cell r="C127">
            <v>446</v>
          </cell>
          <cell r="D127" t="str">
            <v>-  GEN. SET 415 KVA. (STAND-BY)</v>
          </cell>
          <cell r="E127">
            <v>1900000</v>
          </cell>
          <cell r="F127">
            <v>25000</v>
          </cell>
          <cell r="G127" t="str">
            <v>SET</v>
          </cell>
        </row>
        <row r="128">
          <cell r="C128">
            <v>447</v>
          </cell>
          <cell r="D128" t="str">
            <v>-  GEN. SET 500 KVA. (STAND-BY)</v>
          </cell>
          <cell r="E128">
            <v>2063000</v>
          </cell>
          <cell r="F128">
            <v>25000</v>
          </cell>
          <cell r="G128" t="str">
            <v>SET</v>
          </cell>
        </row>
        <row r="129">
          <cell r="C129">
            <v>448</v>
          </cell>
          <cell r="D129" t="str">
            <v>-  GEN. SET 560 KVA. (STAND-BY)</v>
          </cell>
          <cell r="E129">
            <v>2195000</v>
          </cell>
          <cell r="F129">
            <v>30000</v>
          </cell>
          <cell r="G129" t="str">
            <v>SET</v>
          </cell>
        </row>
        <row r="130">
          <cell r="C130">
            <v>449</v>
          </cell>
          <cell r="D130" t="str">
            <v>-  GEN. SET 700 KVA. (STAND-BY)</v>
          </cell>
          <cell r="E130">
            <v>2897000</v>
          </cell>
          <cell r="F130">
            <v>30000</v>
          </cell>
          <cell r="G130" t="str">
            <v>SET</v>
          </cell>
        </row>
        <row r="131">
          <cell r="C131">
            <v>450</v>
          </cell>
          <cell r="D131" t="str">
            <v>-  GEN. SET 800 KVA. (STAND-BY)</v>
          </cell>
          <cell r="E131">
            <v>3664000</v>
          </cell>
          <cell r="F131">
            <v>30000</v>
          </cell>
          <cell r="G131" t="str">
            <v>SET</v>
          </cell>
        </row>
        <row r="132">
          <cell r="C132">
            <v>451</v>
          </cell>
          <cell r="D132" t="str">
            <v>-  GEN. SET 830 KVA. (STAND-BY)</v>
          </cell>
          <cell r="E132">
            <v>3826000</v>
          </cell>
          <cell r="F132">
            <v>35000</v>
          </cell>
          <cell r="G132" t="str">
            <v>SET</v>
          </cell>
        </row>
        <row r="133">
          <cell r="C133">
            <v>452</v>
          </cell>
          <cell r="D133" t="str">
            <v>-  GEN. SET 1,000 KVA. (STAND-BY)</v>
          </cell>
          <cell r="E133">
            <v>3963000</v>
          </cell>
          <cell r="F133">
            <v>35000</v>
          </cell>
          <cell r="G133" t="str">
            <v>SET</v>
          </cell>
        </row>
        <row r="134">
          <cell r="C134">
            <v>453</v>
          </cell>
          <cell r="D134" t="str">
            <v>-  GEN. SET 1,125 KVA. (STAND-BY)</v>
          </cell>
          <cell r="E134">
            <v>4683000</v>
          </cell>
          <cell r="F134">
            <v>40000</v>
          </cell>
          <cell r="G134" t="str">
            <v>SET</v>
          </cell>
        </row>
        <row r="135">
          <cell r="C135">
            <v>454</v>
          </cell>
          <cell r="D135" t="str">
            <v>-  GEN. SET 1,400 KVA. (STAND-BY)</v>
          </cell>
          <cell r="E135">
            <v>5400000</v>
          </cell>
          <cell r="F135">
            <v>45000</v>
          </cell>
          <cell r="G135" t="str">
            <v>SET</v>
          </cell>
        </row>
        <row r="136">
          <cell r="C136">
            <v>455</v>
          </cell>
          <cell r="D136" t="str">
            <v>-  GEN. SET 1,550 KVA. (STAND-BY)</v>
          </cell>
          <cell r="E136">
            <v>6330000</v>
          </cell>
          <cell r="F136">
            <v>50000</v>
          </cell>
          <cell r="G136" t="str">
            <v>SET</v>
          </cell>
        </row>
        <row r="137">
          <cell r="C137">
            <v>456</v>
          </cell>
          <cell r="D137" t="str">
            <v>-  GEN. SET 1,600 KVA. (STAND-BY)</v>
          </cell>
          <cell r="E137">
            <v>7000000</v>
          </cell>
          <cell r="F137">
            <v>50000</v>
          </cell>
          <cell r="G137" t="str">
            <v>SET</v>
          </cell>
        </row>
        <row r="138">
          <cell r="D138" t="str">
            <v>SPACE</v>
          </cell>
        </row>
        <row r="139">
          <cell r="C139">
            <v>5</v>
          </cell>
          <cell r="D139" t="str">
            <v>HIGH-VOLTAGE EQUIPMENT</v>
          </cell>
        </row>
        <row r="140">
          <cell r="C140">
            <v>501</v>
          </cell>
          <cell r="D140" t="str">
            <v>-  LIGHTNING ARRESTER 21 KV. 5 KA.</v>
          </cell>
          <cell r="E140">
            <v>3000</v>
          </cell>
          <cell r="F140">
            <v>200</v>
          </cell>
          <cell r="G140" t="str">
            <v>EA.</v>
          </cell>
        </row>
        <row r="141">
          <cell r="C141">
            <v>502</v>
          </cell>
          <cell r="D141" t="str">
            <v>-  LIGHTNING ARRESTER 24 KV. 5 KA.</v>
          </cell>
          <cell r="E141">
            <v>3000</v>
          </cell>
          <cell r="F141">
            <v>200</v>
          </cell>
          <cell r="G141" t="str">
            <v>EA.</v>
          </cell>
        </row>
        <row r="142">
          <cell r="C142">
            <v>503</v>
          </cell>
          <cell r="D142" t="str">
            <v>-  LIGHTNING ARRESTER 30 KV. 5 KA.</v>
          </cell>
          <cell r="E142">
            <v>5800</v>
          </cell>
          <cell r="F142">
            <v>200</v>
          </cell>
          <cell r="G142" t="str">
            <v>EA.</v>
          </cell>
        </row>
        <row r="143">
          <cell r="C143">
            <v>504</v>
          </cell>
          <cell r="D143" t="str">
            <v>-  LIGHTNING ARRESTER 20 KV. 10 KA.</v>
          </cell>
          <cell r="E143">
            <v>6000</v>
          </cell>
          <cell r="F143">
            <v>200</v>
          </cell>
          <cell r="G143" t="str">
            <v>EA.</v>
          </cell>
        </row>
        <row r="144">
          <cell r="C144">
            <v>505</v>
          </cell>
          <cell r="D144" t="str">
            <v>-  LIGHTNING ARRESTER 24 KV. 10 KA.</v>
          </cell>
          <cell r="E144">
            <v>6000</v>
          </cell>
          <cell r="F144">
            <v>200</v>
          </cell>
          <cell r="G144" t="str">
            <v>EA.</v>
          </cell>
        </row>
        <row r="145">
          <cell r="C145">
            <v>506</v>
          </cell>
          <cell r="D145" t="str">
            <v>-  LIGHTNING ARRESTER 30 KV. 10 KA.</v>
          </cell>
          <cell r="E145">
            <v>7500</v>
          </cell>
          <cell r="F145">
            <v>200</v>
          </cell>
          <cell r="G145" t="str">
            <v>EA.</v>
          </cell>
        </row>
        <row r="146">
          <cell r="C146">
            <v>507</v>
          </cell>
          <cell r="D146" t="str">
            <v>-  CURRENT TRANSFORMER 24 KV.</v>
          </cell>
          <cell r="E146">
            <v>22000</v>
          </cell>
          <cell r="F146">
            <v>0</v>
          </cell>
          <cell r="G146" t="str">
            <v>EA.</v>
          </cell>
        </row>
        <row r="147">
          <cell r="C147">
            <v>508</v>
          </cell>
          <cell r="D147" t="str">
            <v>-  CURRENT TRANSFORMER 36 KV.</v>
          </cell>
          <cell r="E147">
            <v>25000</v>
          </cell>
          <cell r="F147">
            <v>0</v>
          </cell>
          <cell r="G147" t="str">
            <v>EA.</v>
          </cell>
        </row>
        <row r="148">
          <cell r="C148">
            <v>509</v>
          </cell>
          <cell r="D148" t="str">
            <v>-  VOLTAGE TRANSFORMER 24 KV.</v>
          </cell>
          <cell r="E148">
            <v>32000</v>
          </cell>
          <cell r="F148">
            <v>0</v>
          </cell>
          <cell r="G148" t="str">
            <v>EA.</v>
          </cell>
        </row>
        <row r="149">
          <cell r="C149">
            <v>510</v>
          </cell>
          <cell r="D149" t="str">
            <v>-  VOLTAGE TRANSFORMER 36 KV.</v>
          </cell>
          <cell r="E149">
            <v>50000</v>
          </cell>
          <cell r="F149">
            <v>0</v>
          </cell>
          <cell r="G149" t="str">
            <v>EA.</v>
          </cell>
        </row>
        <row r="150">
          <cell r="C150">
            <v>511</v>
          </cell>
          <cell r="D150" t="str">
            <v>-  35 SQ.MM. TERMINATOR 24 KV. INDOOR TYPE</v>
          </cell>
          <cell r="E150">
            <v>1750</v>
          </cell>
          <cell r="F150">
            <v>1000</v>
          </cell>
          <cell r="G150" t="str">
            <v>SET</v>
          </cell>
        </row>
        <row r="151">
          <cell r="C151">
            <v>512</v>
          </cell>
          <cell r="D151" t="str">
            <v>-  70 SQ.MM. TERMINATOR 24 KV. INDOOR TYPE</v>
          </cell>
          <cell r="E151">
            <v>1850</v>
          </cell>
          <cell r="F151">
            <v>1000</v>
          </cell>
          <cell r="G151" t="str">
            <v>SET</v>
          </cell>
        </row>
        <row r="152">
          <cell r="C152">
            <v>513</v>
          </cell>
          <cell r="D152" t="str">
            <v>-  185 SQ.MM. TERMINATOR 24 KV. INDOOR TYPE</v>
          </cell>
          <cell r="E152">
            <v>2100</v>
          </cell>
          <cell r="F152">
            <v>1000</v>
          </cell>
          <cell r="G152" t="str">
            <v>SET</v>
          </cell>
        </row>
        <row r="153">
          <cell r="C153">
            <v>514</v>
          </cell>
          <cell r="D153" t="str">
            <v>-  400 SQ.MM. TERMINATOR 24 KV. INDOOR TYPE</v>
          </cell>
          <cell r="E153">
            <v>2380</v>
          </cell>
          <cell r="F153">
            <v>1000</v>
          </cell>
          <cell r="G153" t="str">
            <v>SET</v>
          </cell>
        </row>
        <row r="154">
          <cell r="C154">
            <v>515</v>
          </cell>
          <cell r="D154" t="str">
            <v>-  50 SQ.MM. TERMINATOR 36 KV. INDOOR TYPE</v>
          </cell>
          <cell r="E154">
            <v>2750</v>
          </cell>
          <cell r="F154">
            <v>1000</v>
          </cell>
          <cell r="G154" t="str">
            <v>SET</v>
          </cell>
        </row>
        <row r="155">
          <cell r="C155">
            <v>516</v>
          </cell>
          <cell r="D155" t="str">
            <v>-  120 SQ.MM. TERMINATOR 36 KV. INDOOR TYPE</v>
          </cell>
          <cell r="E155">
            <v>3150</v>
          </cell>
          <cell r="F155">
            <v>1000</v>
          </cell>
          <cell r="G155" t="str">
            <v>SET</v>
          </cell>
        </row>
        <row r="156">
          <cell r="C156">
            <v>517</v>
          </cell>
          <cell r="D156" t="str">
            <v>-  185 SQ.MM. TERMINATOR 36 KV. INDOOR TYPE</v>
          </cell>
          <cell r="E156">
            <v>3380</v>
          </cell>
          <cell r="F156">
            <v>1000</v>
          </cell>
          <cell r="G156" t="str">
            <v>SET</v>
          </cell>
        </row>
        <row r="157">
          <cell r="C157">
            <v>518</v>
          </cell>
          <cell r="D157" t="str">
            <v>-  500 SQ.MM. TERMINATOR 36 KV. INDOOR TYPE</v>
          </cell>
          <cell r="E157">
            <v>3800</v>
          </cell>
          <cell r="F157">
            <v>1000</v>
          </cell>
          <cell r="G157" t="str">
            <v>SET</v>
          </cell>
        </row>
        <row r="158">
          <cell r="C158">
            <v>519</v>
          </cell>
          <cell r="D158" t="str">
            <v>-  35 SQ.MM. TERMINATOR 24 KV. OUTDOOR TYPE</v>
          </cell>
          <cell r="E158">
            <v>4400</v>
          </cell>
          <cell r="F158">
            <v>1000</v>
          </cell>
          <cell r="G158" t="str">
            <v>SET</v>
          </cell>
        </row>
        <row r="159">
          <cell r="C159">
            <v>520</v>
          </cell>
          <cell r="D159" t="str">
            <v>-  70 SQ.MM. TERMINATOR 24 KV. OUTDOOR TYPE</v>
          </cell>
          <cell r="E159">
            <v>4600</v>
          </cell>
          <cell r="F159">
            <v>1000</v>
          </cell>
          <cell r="G159" t="str">
            <v>SET</v>
          </cell>
        </row>
        <row r="160">
          <cell r="C160">
            <v>521</v>
          </cell>
          <cell r="D160" t="str">
            <v>-  185 SQ.MM. TERMINATOR 24 KV. OUTDOOR TYPE</v>
          </cell>
          <cell r="E160">
            <v>4950</v>
          </cell>
          <cell r="F160">
            <v>1200</v>
          </cell>
          <cell r="G160" t="str">
            <v>SET</v>
          </cell>
        </row>
        <row r="161">
          <cell r="C161">
            <v>522</v>
          </cell>
          <cell r="D161" t="str">
            <v>-  400 SQ.MM. TERMINATOR 24 KV. OUTDOOR TYPE</v>
          </cell>
          <cell r="E161">
            <v>5400</v>
          </cell>
          <cell r="F161">
            <v>1200</v>
          </cell>
          <cell r="G161" t="str">
            <v>SET</v>
          </cell>
        </row>
        <row r="162">
          <cell r="C162">
            <v>523</v>
          </cell>
          <cell r="D162" t="str">
            <v>-  50 SQ.MM. TERMINATOR 36 KV. OUTDOOR TYPE</v>
          </cell>
          <cell r="E162">
            <v>6300</v>
          </cell>
          <cell r="F162">
            <v>1000</v>
          </cell>
          <cell r="G162" t="str">
            <v>SET</v>
          </cell>
        </row>
        <row r="163">
          <cell r="C163">
            <v>524</v>
          </cell>
          <cell r="D163" t="str">
            <v>-  120 SQ.MM. TERMINATOR 36 KV. OUTDOOR TYPE</v>
          </cell>
          <cell r="E163">
            <v>6800</v>
          </cell>
          <cell r="F163">
            <v>1000</v>
          </cell>
          <cell r="G163" t="str">
            <v>SET</v>
          </cell>
        </row>
        <row r="164">
          <cell r="C164">
            <v>525</v>
          </cell>
          <cell r="D164" t="str">
            <v>-  185 SQ.MM. TERMINATOR 36 KV. OUTDOOR TYPE</v>
          </cell>
          <cell r="E164">
            <v>7600</v>
          </cell>
          <cell r="F164">
            <v>1200</v>
          </cell>
          <cell r="G164" t="str">
            <v>SET</v>
          </cell>
        </row>
        <row r="165">
          <cell r="C165">
            <v>526</v>
          </cell>
          <cell r="D165" t="str">
            <v>-  500 SQ.MM. TERMINATOR 36 KV. OUTDOOR TYPE</v>
          </cell>
          <cell r="E165">
            <v>8000</v>
          </cell>
          <cell r="F165">
            <v>1200</v>
          </cell>
          <cell r="G165" t="str">
            <v>SET</v>
          </cell>
        </row>
        <row r="166">
          <cell r="D166" t="str">
            <v>SPACE</v>
          </cell>
        </row>
        <row r="167">
          <cell r="D167" t="str">
            <v>MANHOLE</v>
          </cell>
        </row>
        <row r="168">
          <cell r="C168">
            <v>551</v>
          </cell>
          <cell r="D168" t="str">
            <v>-  MANHOLE TYPE C</v>
          </cell>
          <cell r="E168">
            <v>15000</v>
          </cell>
          <cell r="F168">
            <v>5000</v>
          </cell>
          <cell r="G168" t="str">
            <v>LOT</v>
          </cell>
        </row>
        <row r="169">
          <cell r="C169">
            <v>552</v>
          </cell>
          <cell r="D169" t="str">
            <v>-  MANHOLE TYPE C - 1</v>
          </cell>
          <cell r="E169">
            <v>19000</v>
          </cell>
          <cell r="F169">
            <v>5000</v>
          </cell>
          <cell r="G169" t="str">
            <v>LOT</v>
          </cell>
        </row>
        <row r="170">
          <cell r="C170">
            <v>553</v>
          </cell>
          <cell r="D170" t="str">
            <v>-  MANHOLE TYPE C - 2</v>
          </cell>
          <cell r="E170">
            <v>14000</v>
          </cell>
          <cell r="F170">
            <v>5000</v>
          </cell>
          <cell r="G170" t="str">
            <v>LOT</v>
          </cell>
        </row>
        <row r="171">
          <cell r="C171">
            <v>554</v>
          </cell>
          <cell r="D171" t="str">
            <v>-  MANHOLE TYPE C - 3</v>
          </cell>
          <cell r="E171">
            <v>15000</v>
          </cell>
          <cell r="F171">
            <v>5000</v>
          </cell>
          <cell r="G171" t="str">
            <v>LOT</v>
          </cell>
        </row>
        <row r="172">
          <cell r="C172">
            <v>555</v>
          </cell>
          <cell r="D172" t="str">
            <v>-  MANHOLE TYPE A - 1</v>
          </cell>
          <cell r="E172">
            <v>40000</v>
          </cell>
          <cell r="F172">
            <v>25000</v>
          </cell>
          <cell r="G172" t="str">
            <v>LOT</v>
          </cell>
        </row>
        <row r="173">
          <cell r="C173">
            <v>556</v>
          </cell>
          <cell r="D173" t="str">
            <v>-  MANHOLE TYPE A - 1/1</v>
          </cell>
          <cell r="E173">
            <v>60000</v>
          </cell>
          <cell r="F173">
            <v>25000</v>
          </cell>
          <cell r="G173" t="str">
            <v>LOT</v>
          </cell>
        </row>
        <row r="174">
          <cell r="C174">
            <v>557</v>
          </cell>
          <cell r="D174" t="str">
            <v>-  MANHOLE TYPE A - 1/2</v>
          </cell>
          <cell r="E174">
            <v>54000</v>
          </cell>
          <cell r="F174">
            <v>22000</v>
          </cell>
          <cell r="G174" t="str">
            <v>LOT</v>
          </cell>
        </row>
        <row r="175">
          <cell r="C175">
            <v>558</v>
          </cell>
          <cell r="D175" t="str">
            <v>-  MANHOLE TYPE A - 1/3</v>
          </cell>
          <cell r="E175">
            <v>54000</v>
          </cell>
          <cell r="F175">
            <v>22000</v>
          </cell>
          <cell r="G175" t="str">
            <v>LOT</v>
          </cell>
        </row>
        <row r="176">
          <cell r="C176">
            <v>559</v>
          </cell>
          <cell r="D176" t="str">
            <v>-  MANHOLE TYPE A - 2</v>
          </cell>
          <cell r="E176">
            <v>49000</v>
          </cell>
          <cell r="F176">
            <v>17000</v>
          </cell>
          <cell r="G176" t="str">
            <v>LOT</v>
          </cell>
        </row>
        <row r="177">
          <cell r="C177">
            <v>560</v>
          </cell>
          <cell r="D177" t="str">
            <v>-  MANHOLE TYPE A - 2/1</v>
          </cell>
          <cell r="E177">
            <v>50000</v>
          </cell>
          <cell r="F177">
            <v>17000</v>
          </cell>
          <cell r="G177" t="str">
            <v>LOT</v>
          </cell>
        </row>
        <row r="178">
          <cell r="C178">
            <v>561</v>
          </cell>
          <cell r="D178" t="str">
            <v>-  MANHOLE TYPE A - 3</v>
          </cell>
          <cell r="E178">
            <v>42000</v>
          </cell>
          <cell r="F178">
            <v>15000</v>
          </cell>
          <cell r="G178" t="str">
            <v>LOT</v>
          </cell>
        </row>
        <row r="179">
          <cell r="C179">
            <v>562</v>
          </cell>
          <cell r="D179" t="str">
            <v>-  MANHOLE TYPE A - 3/1</v>
          </cell>
          <cell r="E179">
            <v>43000</v>
          </cell>
          <cell r="F179">
            <v>16000</v>
          </cell>
          <cell r="G179" t="str">
            <v>LOT</v>
          </cell>
        </row>
        <row r="180">
          <cell r="C180">
            <v>563</v>
          </cell>
          <cell r="D180" t="str">
            <v>-  MANHOLE TYPE A - 4/1</v>
          </cell>
          <cell r="E180">
            <v>60000</v>
          </cell>
          <cell r="F180">
            <v>20000</v>
          </cell>
          <cell r="G180" t="str">
            <v>LOT</v>
          </cell>
        </row>
        <row r="181">
          <cell r="C181">
            <v>564</v>
          </cell>
          <cell r="D181" t="str">
            <v>-  MANHOLE TYPE B - 3/1</v>
          </cell>
          <cell r="E181">
            <v>165000</v>
          </cell>
          <cell r="F181">
            <v>33000</v>
          </cell>
          <cell r="G181" t="str">
            <v>LOT</v>
          </cell>
        </row>
        <row r="182">
          <cell r="C182">
            <v>565</v>
          </cell>
          <cell r="D182" t="str">
            <v>-  MANHOLE TYPE B - 3/15</v>
          </cell>
          <cell r="E182">
            <v>144000</v>
          </cell>
          <cell r="F182">
            <v>46000</v>
          </cell>
          <cell r="G182" t="str">
            <v>LOT</v>
          </cell>
        </row>
        <row r="183">
          <cell r="C183">
            <v>566</v>
          </cell>
          <cell r="D183" t="str">
            <v>-  MANHOLE TYPE B - 3/3</v>
          </cell>
          <cell r="E183">
            <v>110000</v>
          </cell>
          <cell r="F183">
            <v>39000</v>
          </cell>
          <cell r="G183" t="str">
            <v>LOT</v>
          </cell>
        </row>
        <row r="184">
          <cell r="C184">
            <v>567</v>
          </cell>
          <cell r="D184" t="str">
            <v>-  MANHOLE TYPE B - 3/4</v>
          </cell>
          <cell r="E184">
            <v>136000</v>
          </cell>
          <cell r="F184">
            <v>37000</v>
          </cell>
          <cell r="G184" t="str">
            <v>LOT</v>
          </cell>
        </row>
        <row r="185">
          <cell r="C185">
            <v>568</v>
          </cell>
          <cell r="D185" t="str">
            <v>-  MANHOLE TYPE B - 4/1</v>
          </cell>
          <cell r="E185">
            <v>93000</v>
          </cell>
          <cell r="F185">
            <v>29000</v>
          </cell>
          <cell r="G185" t="str">
            <v>LOT</v>
          </cell>
        </row>
        <row r="186">
          <cell r="C186">
            <v>6</v>
          </cell>
          <cell r="D186" t="str">
            <v>HIGH-VOLTAGE SWITCHING EQUIPMENT</v>
          </cell>
        </row>
        <row r="187">
          <cell r="D187" t="str">
            <v>DROPOUT FUSE CUTOUT</v>
          </cell>
        </row>
        <row r="188">
          <cell r="C188">
            <v>601</v>
          </cell>
          <cell r="D188" t="str">
            <v>-  DROPOUT FUSE CUTOUT 24 KV. 100A. 10 KA.</v>
          </cell>
          <cell r="E188">
            <v>6000</v>
          </cell>
          <cell r="F188">
            <v>500</v>
          </cell>
          <cell r="G188" t="str">
            <v>EA.</v>
          </cell>
        </row>
        <row r="189">
          <cell r="C189">
            <v>602</v>
          </cell>
          <cell r="D189" t="str">
            <v>-  DROPOUT FUSE CUTOUT 24 KV. 200A. 10 KA.</v>
          </cell>
          <cell r="E189">
            <v>7500</v>
          </cell>
          <cell r="F189">
            <v>500</v>
          </cell>
          <cell r="G189" t="str">
            <v>EA.</v>
          </cell>
        </row>
        <row r="190">
          <cell r="C190">
            <v>603</v>
          </cell>
          <cell r="D190" t="str">
            <v>-  DROPOUT FUSE CUTOUT 36 KV. 100A. 10 KA.</v>
          </cell>
          <cell r="E190">
            <v>6000</v>
          </cell>
          <cell r="F190">
            <v>500</v>
          </cell>
          <cell r="G190" t="str">
            <v>EA.</v>
          </cell>
        </row>
        <row r="191">
          <cell r="C191">
            <v>604</v>
          </cell>
          <cell r="D191" t="str">
            <v>-  DROPOUT FUSE CUTOUT 36 KV. 200A. 10 KA.</v>
          </cell>
          <cell r="E191">
            <v>14000</v>
          </cell>
          <cell r="F191">
            <v>500</v>
          </cell>
          <cell r="G191" t="str">
            <v>EA.</v>
          </cell>
        </row>
        <row r="192">
          <cell r="D192" t="str">
            <v>SPACE</v>
          </cell>
        </row>
        <row r="193">
          <cell r="D193" t="str">
            <v>LOAD BREAK  (POLE MOUNTED)</v>
          </cell>
        </row>
        <row r="194">
          <cell r="C194">
            <v>611</v>
          </cell>
          <cell r="D194" t="str">
            <v>-  LOAD BREAK SWITCH 25 KV. 600A.</v>
          </cell>
          <cell r="E194">
            <v>200000</v>
          </cell>
          <cell r="F194">
            <v>5000</v>
          </cell>
          <cell r="G194" t="str">
            <v>EA.</v>
          </cell>
        </row>
        <row r="195">
          <cell r="C195">
            <v>612</v>
          </cell>
          <cell r="D195" t="str">
            <v>-  LOAD BREAK SWITCH 35 KV. 600A.</v>
          </cell>
          <cell r="E195">
            <v>288000</v>
          </cell>
          <cell r="F195">
            <v>5000</v>
          </cell>
          <cell r="G195" t="str">
            <v>EA.</v>
          </cell>
        </row>
        <row r="196">
          <cell r="C196">
            <v>613</v>
          </cell>
          <cell r="D196" t="str">
            <v>-  SF6. LOAD BREAK SWITCH 25 KV. 400A. MANUAL OPERATE</v>
          </cell>
          <cell r="E196">
            <v>300000</v>
          </cell>
          <cell r="F196">
            <v>7000</v>
          </cell>
          <cell r="G196" t="str">
            <v>EA.</v>
          </cell>
        </row>
        <row r="197">
          <cell r="C197">
            <v>614</v>
          </cell>
          <cell r="D197" t="str">
            <v>-  SF6. LOAD BREAK SWITCH 25 KV. 400A. MANUAL AND ELECTRIC OPERATE</v>
          </cell>
          <cell r="E197">
            <v>380000</v>
          </cell>
          <cell r="F197">
            <v>7000</v>
          </cell>
          <cell r="G197" t="str">
            <v>EA.</v>
          </cell>
        </row>
        <row r="198">
          <cell r="D198" t="str">
            <v>SPACE</v>
          </cell>
        </row>
        <row r="199">
          <cell r="D199" t="str">
            <v>DISCONNECTING SWITCH</v>
          </cell>
        </row>
        <row r="200">
          <cell r="C200">
            <v>616</v>
          </cell>
          <cell r="D200" t="str">
            <v>-  DISCONNECTING SWITCH 24 KV. 600A.</v>
          </cell>
          <cell r="E200">
            <v>11000</v>
          </cell>
          <cell r="F200">
            <v>1500</v>
          </cell>
          <cell r="G200" t="str">
            <v>EA.</v>
          </cell>
        </row>
        <row r="201">
          <cell r="C201">
            <v>617</v>
          </cell>
          <cell r="D201" t="str">
            <v>-  DISCONNECTING SWITCH 36 KV. 600A.</v>
          </cell>
          <cell r="E201">
            <v>25000</v>
          </cell>
          <cell r="F201">
            <v>1500</v>
          </cell>
          <cell r="G201" t="str">
            <v>EA.</v>
          </cell>
        </row>
        <row r="202">
          <cell r="C202">
            <v>618</v>
          </cell>
          <cell r="D202" t="str">
            <v>-  DISCONNECTING SWITCH 24 KV. 1,200A.</v>
          </cell>
          <cell r="E202">
            <v>25000</v>
          </cell>
          <cell r="F202">
            <v>1500</v>
          </cell>
          <cell r="G202" t="str">
            <v>EA.</v>
          </cell>
        </row>
        <row r="203">
          <cell r="C203">
            <v>619</v>
          </cell>
          <cell r="D203" t="str">
            <v>-  DISCONNECTING SWITCH 36 KV. 1,200A.</v>
          </cell>
          <cell r="E203">
            <v>35000</v>
          </cell>
          <cell r="F203">
            <v>1500</v>
          </cell>
          <cell r="G203" t="str">
            <v>EA.</v>
          </cell>
        </row>
        <row r="204">
          <cell r="D204" t="str">
            <v>SPACE</v>
          </cell>
        </row>
        <row r="205">
          <cell r="D205" t="str">
            <v>LOAD BREAK SWITCH  (INDOOR)</v>
          </cell>
        </row>
        <row r="206">
          <cell r="C206">
            <v>626</v>
          </cell>
          <cell r="D206" t="str">
            <v>-  LOAD BREAK SWITCH 24 KV. 630A. (NONFUSE)</v>
          </cell>
          <cell r="E206">
            <v>70000</v>
          </cell>
          <cell r="F206">
            <v>0</v>
          </cell>
          <cell r="G206" t="str">
            <v>EA.</v>
          </cell>
        </row>
        <row r="207">
          <cell r="C207">
            <v>627</v>
          </cell>
          <cell r="D207" t="str">
            <v>-  LOAD BREAK SWITCH 36 KV. 630A. (NONFUSE)</v>
          </cell>
          <cell r="E207">
            <v>85000</v>
          </cell>
          <cell r="F207">
            <v>0</v>
          </cell>
          <cell r="G207" t="str">
            <v>EA.</v>
          </cell>
        </row>
        <row r="208">
          <cell r="C208">
            <v>628</v>
          </cell>
          <cell r="D208" t="str">
            <v>-  LOAD BREAK SWITCH 24 KV. 630A. (W./FUSE)</v>
          </cell>
          <cell r="E208">
            <v>86000</v>
          </cell>
          <cell r="F208">
            <v>0</v>
          </cell>
          <cell r="G208" t="str">
            <v>EA.</v>
          </cell>
        </row>
        <row r="209">
          <cell r="C209">
            <v>629</v>
          </cell>
          <cell r="D209" t="str">
            <v>-  LOAD BREAK SWITCH 36 KV. 630A. (W./FUSE)</v>
          </cell>
          <cell r="E209">
            <v>115000</v>
          </cell>
          <cell r="F209">
            <v>0</v>
          </cell>
          <cell r="G209" t="str">
            <v>EA.</v>
          </cell>
        </row>
        <row r="210">
          <cell r="D210" t="str">
            <v>SPACE</v>
          </cell>
        </row>
        <row r="211">
          <cell r="C211">
            <v>636</v>
          </cell>
          <cell r="D211" t="str">
            <v xml:space="preserve">-  LOAD BREAK SWITCH 24 KV. 200A. </v>
          </cell>
          <cell r="E211">
            <v>514000</v>
          </cell>
          <cell r="F211">
            <v>8000</v>
          </cell>
          <cell r="G211" t="str">
            <v>EA.</v>
          </cell>
        </row>
        <row r="212">
          <cell r="C212">
            <v>637</v>
          </cell>
          <cell r="D212" t="str">
            <v xml:space="preserve">-  LOAD BREAK SWITCH 24 KV. 200A. </v>
          </cell>
          <cell r="E212">
            <v>819000</v>
          </cell>
          <cell r="F212">
            <v>10000</v>
          </cell>
          <cell r="G212" t="str">
            <v>EA.</v>
          </cell>
        </row>
        <row r="213">
          <cell r="C213">
            <v>638</v>
          </cell>
          <cell r="D213" t="str">
            <v xml:space="preserve">-  LOAD BREAK SWITCH 24 KV. 200A. </v>
          </cell>
          <cell r="E213">
            <v>1123000</v>
          </cell>
          <cell r="F213">
            <v>15000</v>
          </cell>
          <cell r="G213" t="str">
            <v>EA.</v>
          </cell>
        </row>
        <row r="214">
          <cell r="C214">
            <v>639</v>
          </cell>
          <cell r="D214" t="str">
            <v xml:space="preserve">-  LOAD BREAK SWITCH 24 KV. 200A. </v>
          </cell>
          <cell r="E214">
            <v>1224000</v>
          </cell>
          <cell r="F214">
            <v>10000</v>
          </cell>
          <cell r="G214" t="str">
            <v>EA.</v>
          </cell>
        </row>
        <row r="215">
          <cell r="C215">
            <v>640</v>
          </cell>
          <cell r="D215" t="str">
            <v xml:space="preserve">-  LOAD BREAK SWITCH 24 KV. 200A. </v>
          </cell>
          <cell r="E215">
            <v>2238000</v>
          </cell>
          <cell r="F215">
            <v>15000</v>
          </cell>
          <cell r="G215" t="str">
            <v>EA.</v>
          </cell>
        </row>
        <row r="216">
          <cell r="C216">
            <v>641</v>
          </cell>
          <cell r="D216" t="str">
            <v xml:space="preserve">-  LOAD BREAK SWITCH 24 KV. 200A. </v>
          </cell>
          <cell r="E216">
            <v>3252000</v>
          </cell>
          <cell r="F216">
            <v>18000</v>
          </cell>
          <cell r="G216" t="str">
            <v>EA.</v>
          </cell>
        </row>
        <row r="217">
          <cell r="D217" t="str">
            <v>SPACE</v>
          </cell>
        </row>
        <row r="218">
          <cell r="D218" t="str">
            <v>RING MAIN UNIT (SF6)</v>
          </cell>
        </row>
        <row r="219">
          <cell r="C219">
            <v>651</v>
          </cell>
          <cell r="D219" t="str">
            <v>-  3 FUNC 400A. RING MAIN UNIT (DISCONNECTING SWITCH)</v>
          </cell>
          <cell r="E219">
            <v>702000</v>
          </cell>
          <cell r="F219">
            <v>10000</v>
          </cell>
          <cell r="G219" t="str">
            <v>SET</v>
          </cell>
        </row>
        <row r="220">
          <cell r="C220">
            <v>652</v>
          </cell>
          <cell r="D220" t="str">
            <v>-  3 FUNC 400A. RING MAIN UNIT (CIRCUIT BREAKER))</v>
          </cell>
          <cell r="E220">
            <v>702000</v>
          </cell>
          <cell r="F220">
            <v>10000</v>
          </cell>
          <cell r="G220" t="str">
            <v>SET</v>
          </cell>
        </row>
        <row r="221">
          <cell r="C221">
            <v>653</v>
          </cell>
          <cell r="D221" t="str">
            <v>-  4 FUNC 400A. RING MAIN UNIT (DISCONNECTING SWITCH)</v>
          </cell>
          <cell r="E221">
            <v>1014000</v>
          </cell>
          <cell r="F221">
            <v>12000</v>
          </cell>
          <cell r="G221" t="str">
            <v>SET</v>
          </cell>
        </row>
        <row r="222">
          <cell r="C222">
            <v>654</v>
          </cell>
          <cell r="D222" t="str">
            <v>-  4 FUNC 400A. RING MAIN UNIT (CIRCUIT BREAKER))</v>
          </cell>
          <cell r="E222">
            <v>1014000</v>
          </cell>
          <cell r="F222">
            <v>12000</v>
          </cell>
          <cell r="G222" t="str">
            <v>SET</v>
          </cell>
        </row>
        <row r="223">
          <cell r="C223">
            <v>655</v>
          </cell>
          <cell r="D223" t="str">
            <v>-  3 FUNC 600A. RING MAIN UNIT (DISCONNECTING SWITCH)</v>
          </cell>
          <cell r="E223">
            <v>819000</v>
          </cell>
          <cell r="F223">
            <v>12000</v>
          </cell>
          <cell r="G223" t="str">
            <v>SET</v>
          </cell>
        </row>
        <row r="224">
          <cell r="C224">
            <v>656</v>
          </cell>
          <cell r="D224" t="str">
            <v>-  3 FUNC 600A. RING MAIN UNIT (CIRCUIT BREAKER))</v>
          </cell>
          <cell r="E224">
            <v>819000</v>
          </cell>
          <cell r="F224">
            <v>12000</v>
          </cell>
          <cell r="G224" t="str">
            <v>SET</v>
          </cell>
        </row>
        <row r="225">
          <cell r="C225">
            <v>657</v>
          </cell>
          <cell r="D225" t="str">
            <v>-  4 FUNC 600A. RING MAIN UNIT (DISCONNECTING SWITCH)</v>
          </cell>
          <cell r="E225">
            <v>1131000</v>
          </cell>
          <cell r="F225">
            <v>15000</v>
          </cell>
          <cell r="G225" t="str">
            <v>SET</v>
          </cell>
        </row>
        <row r="226">
          <cell r="C226">
            <v>658</v>
          </cell>
          <cell r="D226" t="str">
            <v>-  4 FUNC 600A. RING MAIN UNIT (CIRCUIT BREAKER))</v>
          </cell>
          <cell r="E226">
            <v>1131000</v>
          </cell>
          <cell r="F226">
            <v>15000</v>
          </cell>
          <cell r="G226" t="str">
            <v>SET</v>
          </cell>
        </row>
        <row r="227">
          <cell r="D227" t="str">
            <v>SPACE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-A"/>
      <sheetName val="SH-B"/>
      <sheetName val="SH-C"/>
      <sheetName val="SH-D"/>
      <sheetName val="SH-E"/>
      <sheetName val="SH-F"/>
      <sheetName val="SH-G"/>
      <sheetName val="SH_F"/>
      <sheetName val="ประมาณการประตูหน้าต่าง "/>
      <sheetName val="Store"/>
      <sheetName val="ประมาณการประตูหน้าต่าง_1"/>
      <sheetName val="ประมาณการประตูหน้าต่าง_"/>
      <sheetName val="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C3" t="str">
            <v>N0.</v>
          </cell>
          <cell r="D3" t="str">
            <v>DESCRIPTION</v>
          </cell>
          <cell r="E3" t="str">
            <v xml:space="preserve">UNIT  </v>
          </cell>
          <cell r="F3" t="str">
            <v xml:space="preserve">LABOUR </v>
          </cell>
          <cell r="G3" t="str">
            <v>UNIT</v>
          </cell>
        </row>
        <row r="4">
          <cell r="E4" t="str">
            <v>COST</v>
          </cell>
          <cell r="F4" t="str">
            <v>COST</v>
          </cell>
        </row>
        <row r="5">
          <cell r="D5" t="str">
            <v>TELEPHONE, TELECOMMUNICATION AND</v>
          </cell>
        </row>
        <row r="6">
          <cell r="D6" t="str">
            <v>FIRE ALARM SYSTEM</v>
          </cell>
        </row>
        <row r="7">
          <cell r="D7" t="str">
            <v>TELEPHONE</v>
          </cell>
        </row>
        <row r="8">
          <cell r="C8">
            <v>1</v>
          </cell>
          <cell r="D8" t="str">
            <v>TELEPHONE WIRE</v>
          </cell>
        </row>
        <row r="9">
          <cell r="C9">
            <v>101</v>
          </cell>
          <cell r="D9" t="str">
            <v>-  2/C - 0.5 MM. TIEV</v>
          </cell>
          <cell r="E9">
            <v>4.7</v>
          </cell>
          <cell r="F9">
            <v>1</v>
          </cell>
          <cell r="G9" t="str">
            <v>M.</v>
          </cell>
        </row>
        <row r="10">
          <cell r="C10">
            <v>102</v>
          </cell>
          <cell r="D10" t="str">
            <v>-  3/C - 0.5 MM. TIEV</v>
          </cell>
          <cell r="E10">
            <v>5.4</v>
          </cell>
          <cell r="F10">
            <v>1</v>
          </cell>
          <cell r="G10" t="str">
            <v>M.</v>
          </cell>
        </row>
        <row r="11">
          <cell r="C11">
            <v>103</v>
          </cell>
          <cell r="D11" t="str">
            <v>-  4/C - 0.5 MM. TIEV</v>
          </cell>
          <cell r="E11">
            <v>6.4</v>
          </cell>
          <cell r="F11">
            <v>1</v>
          </cell>
          <cell r="G11" t="str">
            <v>M.</v>
          </cell>
        </row>
        <row r="12">
          <cell r="C12">
            <v>104</v>
          </cell>
          <cell r="D12" t="str">
            <v>-  5/C - 0.5 MM. TIEV</v>
          </cell>
          <cell r="E12">
            <v>7.9</v>
          </cell>
          <cell r="F12">
            <v>1</v>
          </cell>
          <cell r="G12" t="str">
            <v>M.</v>
          </cell>
        </row>
        <row r="13">
          <cell r="C13">
            <v>105</v>
          </cell>
          <cell r="D13" t="str">
            <v>-  6/C - 0.5 MM. TIEV</v>
          </cell>
          <cell r="E13">
            <v>8.5</v>
          </cell>
          <cell r="F13">
            <v>1</v>
          </cell>
          <cell r="G13" t="str">
            <v>M.</v>
          </cell>
        </row>
        <row r="14">
          <cell r="C14">
            <v>106</v>
          </cell>
          <cell r="D14" t="str">
            <v>-  2/C - 0.65 MM. TIEV</v>
          </cell>
          <cell r="E14">
            <v>6.15</v>
          </cell>
          <cell r="F14">
            <v>1</v>
          </cell>
          <cell r="G14" t="str">
            <v>M.</v>
          </cell>
        </row>
        <row r="15">
          <cell r="C15">
            <v>107</v>
          </cell>
          <cell r="D15" t="str">
            <v>-  3/C - 0.65 MM. TIEV</v>
          </cell>
          <cell r="E15">
            <v>7.35</v>
          </cell>
          <cell r="F15">
            <v>1</v>
          </cell>
          <cell r="G15" t="str">
            <v>M.</v>
          </cell>
        </row>
        <row r="16">
          <cell r="C16">
            <v>108</v>
          </cell>
          <cell r="D16" t="str">
            <v>-  4/C - 0.65 MM. TIEV</v>
          </cell>
          <cell r="E16">
            <v>8.8000000000000007</v>
          </cell>
          <cell r="F16">
            <v>1</v>
          </cell>
          <cell r="G16" t="str">
            <v>M.</v>
          </cell>
        </row>
        <row r="17">
          <cell r="C17">
            <v>109</v>
          </cell>
          <cell r="D17" t="str">
            <v>-  5/C - 0.65 MM. TIEV</v>
          </cell>
          <cell r="E17">
            <v>10.4</v>
          </cell>
          <cell r="F17">
            <v>1</v>
          </cell>
          <cell r="G17" t="str">
            <v>M.</v>
          </cell>
        </row>
        <row r="18">
          <cell r="C18">
            <v>110</v>
          </cell>
          <cell r="D18" t="str">
            <v>-  6/C - 0.65 MM. TIEV</v>
          </cell>
          <cell r="E18">
            <v>12.2</v>
          </cell>
          <cell r="F18">
            <v>1</v>
          </cell>
          <cell r="G18" t="str">
            <v>M.</v>
          </cell>
        </row>
        <row r="19">
          <cell r="C19">
            <v>111</v>
          </cell>
          <cell r="D19" t="str">
            <v>-  4 PRS. - 0.5 MM. TPEV</v>
          </cell>
          <cell r="E19">
            <v>23</v>
          </cell>
          <cell r="F19">
            <v>1</v>
          </cell>
          <cell r="G19" t="str">
            <v>M.</v>
          </cell>
        </row>
        <row r="20">
          <cell r="C20">
            <v>112</v>
          </cell>
          <cell r="D20" t="str">
            <v>-  5 PRS. - 0.5 MM. TPEV</v>
          </cell>
          <cell r="E20">
            <v>30</v>
          </cell>
          <cell r="F20">
            <v>2</v>
          </cell>
          <cell r="G20" t="str">
            <v>M.</v>
          </cell>
        </row>
        <row r="21">
          <cell r="C21">
            <v>113</v>
          </cell>
          <cell r="D21" t="str">
            <v>-  6 PRS. - 0.5 MM. TPEV</v>
          </cell>
          <cell r="E21">
            <v>31</v>
          </cell>
          <cell r="F21">
            <v>2</v>
          </cell>
          <cell r="G21" t="str">
            <v>M.</v>
          </cell>
        </row>
        <row r="22">
          <cell r="C22">
            <v>114</v>
          </cell>
          <cell r="D22" t="str">
            <v>-  8 PRS. - 0.5 MM. TPEV</v>
          </cell>
          <cell r="E22">
            <v>34</v>
          </cell>
          <cell r="F22">
            <v>4</v>
          </cell>
          <cell r="G22" t="str">
            <v>M.</v>
          </cell>
        </row>
        <row r="23">
          <cell r="C23">
            <v>115</v>
          </cell>
          <cell r="D23" t="str">
            <v>-  10 PRS. - 0.5 MM. TPEV</v>
          </cell>
          <cell r="E23">
            <v>40</v>
          </cell>
          <cell r="F23">
            <v>6</v>
          </cell>
          <cell r="G23" t="str">
            <v>M.</v>
          </cell>
        </row>
        <row r="24">
          <cell r="C24">
            <v>116</v>
          </cell>
          <cell r="D24" t="str">
            <v>-  12 PRS. - 0.5 MM. TPEV</v>
          </cell>
          <cell r="E24">
            <v>45</v>
          </cell>
          <cell r="F24">
            <v>7</v>
          </cell>
          <cell r="G24" t="str">
            <v>M.</v>
          </cell>
        </row>
        <row r="25">
          <cell r="C25">
            <v>117</v>
          </cell>
          <cell r="D25" t="str">
            <v>-  15 PRS. - 0.5 MM. TPEV</v>
          </cell>
          <cell r="E25">
            <v>50</v>
          </cell>
          <cell r="F25">
            <v>9</v>
          </cell>
          <cell r="G25" t="str">
            <v>M.</v>
          </cell>
        </row>
        <row r="26">
          <cell r="C26">
            <v>118</v>
          </cell>
          <cell r="D26" t="str">
            <v>-  20 PRS. - 0.5 MM. TPEV</v>
          </cell>
          <cell r="E26">
            <v>60</v>
          </cell>
          <cell r="F26">
            <v>11</v>
          </cell>
          <cell r="G26" t="str">
            <v>M.</v>
          </cell>
        </row>
        <row r="27">
          <cell r="C27">
            <v>119</v>
          </cell>
          <cell r="D27" t="str">
            <v>-  25 PRS. - 0.5 MM. TPEV</v>
          </cell>
          <cell r="E27">
            <v>71</v>
          </cell>
          <cell r="F27">
            <v>13</v>
          </cell>
          <cell r="G27" t="str">
            <v>M.</v>
          </cell>
        </row>
        <row r="28">
          <cell r="C28">
            <v>120</v>
          </cell>
          <cell r="D28" t="str">
            <v>-  30 PRS. - 0.5 MM. TPEV</v>
          </cell>
          <cell r="E28">
            <v>85</v>
          </cell>
          <cell r="F28">
            <v>15</v>
          </cell>
          <cell r="G28" t="str">
            <v>M.</v>
          </cell>
        </row>
        <row r="29">
          <cell r="C29">
            <v>121</v>
          </cell>
          <cell r="D29" t="str">
            <v>-  40 PRS. - 0.5 MM. TPEV</v>
          </cell>
          <cell r="E29">
            <v>103</v>
          </cell>
          <cell r="F29">
            <v>17</v>
          </cell>
          <cell r="G29" t="str">
            <v>M.</v>
          </cell>
        </row>
        <row r="30">
          <cell r="C30">
            <v>122</v>
          </cell>
          <cell r="D30" t="str">
            <v>-  50 PRS. - 0.5 MM. TPEV</v>
          </cell>
          <cell r="E30">
            <v>120</v>
          </cell>
          <cell r="F30">
            <v>20</v>
          </cell>
          <cell r="G30" t="str">
            <v>M.</v>
          </cell>
        </row>
        <row r="31">
          <cell r="D31" t="str">
            <v>SPACE</v>
          </cell>
        </row>
        <row r="32">
          <cell r="C32">
            <v>127</v>
          </cell>
          <cell r="D32" t="str">
            <v>-  4 PRS. - 0.65 MM. TPEV</v>
          </cell>
          <cell r="E32">
            <v>34</v>
          </cell>
          <cell r="F32">
            <v>1</v>
          </cell>
          <cell r="G32" t="str">
            <v>M.</v>
          </cell>
        </row>
        <row r="33">
          <cell r="C33">
            <v>128</v>
          </cell>
          <cell r="D33" t="str">
            <v>-  5 PRS. - 0.65 MM. TPEV</v>
          </cell>
          <cell r="E33">
            <v>38</v>
          </cell>
          <cell r="F33">
            <v>2</v>
          </cell>
          <cell r="G33" t="str">
            <v>M.</v>
          </cell>
        </row>
        <row r="34">
          <cell r="C34">
            <v>129</v>
          </cell>
          <cell r="D34" t="str">
            <v>-  6 PRS. - 0.65 MM. TPEV</v>
          </cell>
          <cell r="E34">
            <v>41</v>
          </cell>
          <cell r="F34">
            <v>2</v>
          </cell>
          <cell r="G34" t="str">
            <v>M.</v>
          </cell>
        </row>
        <row r="35">
          <cell r="C35">
            <v>130</v>
          </cell>
          <cell r="D35" t="str">
            <v>-  8 PRS. - 0.65 MM. TPEV</v>
          </cell>
          <cell r="E35">
            <v>47</v>
          </cell>
          <cell r="F35">
            <v>4</v>
          </cell>
          <cell r="G35" t="str">
            <v>M.</v>
          </cell>
        </row>
        <row r="36">
          <cell r="C36">
            <v>131</v>
          </cell>
          <cell r="D36" t="str">
            <v>-  10 PRS. - 0.65 MM. TPEV</v>
          </cell>
          <cell r="E36">
            <v>55</v>
          </cell>
          <cell r="F36">
            <v>6</v>
          </cell>
          <cell r="G36" t="str">
            <v>M.</v>
          </cell>
        </row>
        <row r="37">
          <cell r="C37">
            <v>132</v>
          </cell>
          <cell r="D37" t="str">
            <v>-  12 PRS. - 0.65 MM. TPEV</v>
          </cell>
          <cell r="E37">
            <v>62</v>
          </cell>
          <cell r="F37">
            <v>7</v>
          </cell>
          <cell r="G37" t="str">
            <v>M.</v>
          </cell>
        </row>
        <row r="38">
          <cell r="C38">
            <v>133</v>
          </cell>
          <cell r="D38" t="str">
            <v>-  15 PRS. - 0.65 MM. TPEV</v>
          </cell>
          <cell r="E38">
            <v>70</v>
          </cell>
          <cell r="F38">
            <v>9</v>
          </cell>
          <cell r="G38" t="str">
            <v>M.</v>
          </cell>
        </row>
        <row r="39">
          <cell r="C39">
            <v>134</v>
          </cell>
          <cell r="D39" t="str">
            <v>-  20 PRS. - 0.65 MM. TPEV</v>
          </cell>
          <cell r="E39">
            <v>85</v>
          </cell>
          <cell r="F39">
            <v>11</v>
          </cell>
          <cell r="G39" t="str">
            <v>M.</v>
          </cell>
        </row>
        <row r="40">
          <cell r="C40">
            <v>135</v>
          </cell>
          <cell r="D40" t="str">
            <v>-  25 PRS. - 0.65 MM. TPEV</v>
          </cell>
          <cell r="E40">
            <v>100</v>
          </cell>
          <cell r="F40">
            <v>13</v>
          </cell>
          <cell r="G40" t="str">
            <v>M.</v>
          </cell>
        </row>
        <row r="41">
          <cell r="C41">
            <v>136</v>
          </cell>
          <cell r="D41" t="str">
            <v>-  30 PRS. - 0.65 MM. TPEV</v>
          </cell>
          <cell r="E41">
            <v>116</v>
          </cell>
          <cell r="F41">
            <v>15</v>
          </cell>
          <cell r="G41" t="str">
            <v>M.</v>
          </cell>
        </row>
        <row r="42">
          <cell r="C42">
            <v>137</v>
          </cell>
          <cell r="D42" t="str">
            <v>-  40 PRS. - 0.65 MM. TPEV</v>
          </cell>
          <cell r="E42">
            <v>145</v>
          </cell>
          <cell r="F42">
            <v>17</v>
          </cell>
          <cell r="G42" t="str">
            <v>M.</v>
          </cell>
        </row>
        <row r="43">
          <cell r="C43">
            <v>138</v>
          </cell>
          <cell r="D43" t="str">
            <v>-  50 PRS. - 0.65 MM. TPEV</v>
          </cell>
          <cell r="E43">
            <v>175</v>
          </cell>
          <cell r="F43">
            <v>20</v>
          </cell>
          <cell r="G43" t="str">
            <v>M.</v>
          </cell>
        </row>
        <row r="44">
          <cell r="C44">
            <v>139</v>
          </cell>
          <cell r="D44" t="str">
            <v>-  4 PRS. - 0.5 MM. AP</v>
          </cell>
          <cell r="E44">
            <v>82</v>
          </cell>
          <cell r="F44">
            <v>6</v>
          </cell>
          <cell r="G44" t="str">
            <v>M.</v>
          </cell>
        </row>
        <row r="45">
          <cell r="C45">
            <v>140</v>
          </cell>
          <cell r="D45" t="str">
            <v>-  5 PRS. - 0.5 MM. AP</v>
          </cell>
          <cell r="E45">
            <v>84</v>
          </cell>
          <cell r="F45">
            <v>7</v>
          </cell>
          <cell r="G45" t="str">
            <v>M.</v>
          </cell>
        </row>
        <row r="46">
          <cell r="C46">
            <v>141</v>
          </cell>
          <cell r="D46" t="str">
            <v>-  6 PRS. - 0.5 MM. AP</v>
          </cell>
          <cell r="E46">
            <v>86</v>
          </cell>
          <cell r="F46">
            <v>8</v>
          </cell>
          <cell r="G46" t="str">
            <v>M.</v>
          </cell>
        </row>
        <row r="47">
          <cell r="C47">
            <v>142</v>
          </cell>
          <cell r="D47" t="str">
            <v>-  8 PRS. - 0.5 MM. AP</v>
          </cell>
          <cell r="E47">
            <v>0</v>
          </cell>
          <cell r="F47">
            <v>0</v>
          </cell>
          <cell r="G47" t="str">
            <v>M.</v>
          </cell>
        </row>
        <row r="48">
          <cell r="C48">
            <v>143</v>
          </cell>
          <cell r="D48" t="str">
            <v>-  10 PRS. - 0.5 MM. AP</v>
          </cell>
          <cell r="E48">
            <v>95</v>
          </cell>
          <cell r="F48">
            <v>9</v>
          </cell>
          <cell r="G48" t="str">
            <v>M.</v>
          </cell>
        </row>
        <row r="49">
          <cell r="C49">
            <v>144</v>
          </cell>
          <cell r="D49" t="str">
            <v>-  12 PRS. - 0.5 MM. AP</v>
          </cell>
          <cell r="E49">
            <v>100</v>
          </cell>
          <cell r="F49">
            <v>10</v>
          </cell>
          <cell r="G49" t="str">
            <v>M.</v>
          </cell>
        </row>
        <row r="50">
          <cell r="C50">
            <v>145</v>
          </cell>
          <cell r="D50" t="str">
            <v>-  15 PRS. - 0.5 MM. AP</v>
          </cell>
          <cell r="E50">
            <v>107</v>
          </cell>
          <cell r="F50">
            <v>11</v>
          </cell>
          <cell r="G50" t="str">
            <v>M.</v>
          </cell>
        </row>
        <row r="51">
          <cell r="C51">
            <v>146</v>
          </cell>
          <cell r="D51" t="str">
            <v>-  20 PRS. - 0.5 MM. AP</v>
          </cell>
          <cell r="E51">
            <v>122</v>
          </cell>
          <cell r="F51">
            <v>13</v>
          </cell>
          <cell r="G51" t="str">
            <v>M.</v>
          </cell>
        </row>
        <row r="52">
          <cell r="C52">
            <v>147</v>
          </cell>
          <cell r="D52" t="str">
            <v>-  25 PRS. - 0.5 MM. AP</v>
          </cell>
          <cell r="E52">
            <v>126</v>
          </cell>
          <cell r="F52">
            <v>19</v>
          </cell>
          <cell r="G52" t="str">
            <v>M.</v>
          </cell>
        </row>
        <row r="53">
          <cell r="C53">
            <v>148</v>
          </cell>
          <cell r="D53" t="str">
            <v>-  30 PRS. - 0.5 MM. AP</v>
          </cell>
          <cell r="E53">
            <v>139</v>
          </cell>
          <cell r="F53">
            <v>18</v>
          </cell>
          <cell r="G53" t="str">
            <v>M.</v>
          </cell>
        </row>
        <row r="54">
          <cell r="C54">
            <v>149</v>
          </cell>
          <cell r="D54" t="str">
            <v>-  40 PRS. - 0.5 MM. AP</v>
          </cell>
          <cell r="E54">
            <v>0</v>
          </cell>
          <cell r="F54">
            <v>0</v>
          </cell>
          <cell r="G54" t="str">
            <v>M.</v>
          </cell>
        </row>
        <row r="55">
          <cell r="C55">
            <v>150</v>
          </cell>
          <cell r="D55" t="str">
            <v>-  50 PRS. - 0.5 MM. AP</v>
          </cell>
          <cell r="E55">
            <v>186</v>
          </cell>
          <cell r="F55">
            <v>20</v>
          </cell>
          <cell r="G55" t="str">
            <v>M.</v>
          </cell>
        </row>
        <row r="56">
          <cell r="C56">
            <v>151</v>
          </cell>
          <cell r="D56" t="str">
            <v>-  75 PRS. - 0.5 MM. AP</v>
          </cell>
          <cell r="E56">
            <v>246</v>
          </cell>
          <cell r="F56">
            <v>30</v>
          </cell>
          <cell r="G56" t="str">
            <v>M.</v>
          </cell>
        </row>
        <row r="57">
          <cell r="C57">
            <v>152</v>
          </cell>
          <cell r="D57" t="str">
            <v>-  100 PRS. - 0.5 MM. AP</v>
          </cell>
          <cell r="E57">
            <v>293</v>
          </cell>
          <cell r="F57">
            <v>35</v>
          </cell>
          <cell r="G57" t="str">
            <v>M.</v>
          </cell>
        </row>
        <row r="58">
          <cell r="C58">
            <v>153</v>
          </cell>
          <cell r="D58" t="str">
            <v>-  150 PRS. - 0.5 MM. AP</v>
          </cell>
          <cell r="E58">
            <v>420</v>
          </cell>
          <cell r="F58">
            <v>40</v>
          </cell>
          <cell r="G58" t="str">
            <v>M.</v>
          </cell>
        </row>
        <row r="59">
          <cell r="C59">
            <v>154</v>
          </cell>
          <cell r="D59" t="str">
            <v>-  200 PRS. - 0.5 MM. AP</v>
          </cell>
          <cell r="E59">
            <v>530</v>
          </cell>
          <cell r="F59">
            <v>60</v>
          </cell>
          <cell r="G59" t="str">
            <v>M.</v>
          </cell>
        </row>
        <row r="60">
          <cell r="C60">
            <v>155</v>
          </cell>
          <cell r="D60" t="str">
            <v>-  4 PRS. - 0.65 MM. AP</v>
          </cell>
          <cell r="E60">
            <v>88</v>
          </cell>
          <cell r="F60">
            <v>6</v>
          </cell>
          <cell r="G60" t="str">
            <v>M.</v>
          </cell>
        </row>
        <row r="61">
          <cell r="C61">
            <v>156</v>
          </cell>
          <cell r="D61" t="str">
            <v>-  5 PRS. - 0.65 MM. AP</v>
          </cell>
          <cell r="E61">
            <v>92</v>
          </cell>
          <cell r="F61">
            <v>7</v>
          </cell>
          <cell r="G61" t="str">
            <v>M.</v>
          </cell>
        </row>
        <row r="62">
          <cell r="C62">
            <v>157</v>
          </cell>
          <cell r="D62" t="str">
            <v>-  6 PRS. - 0.65 MM. AP</v>
          </cell>
          <cell r="E62">
            <v>95</v>
          </cell>
          <cell r="F62">
            <v>8</v>
          </cell>
          <cell r="G62" t="str">
            <v>M.</v>
          </cell>
        </row>
        <row r="63">
          <cell r="C63">
            <v>158</v>
          </cell>
          <cell r="D63" t="str">
            <v>-  8 PRS. - 0.65 MM. AP</v>
          </cell>
          <cell r="E63">
            <v>0</v>
          </cell>
          <cell r="F63">
            <v>0</v>
          </cell>
          <cell r="G63" t="str">
            <v>M.</v>
          </cell>
        </row>
        <row r="64">
          <cell r="C64">
            <v>159</v>
          </cell>
          <cell r="D64" t="str">
            <v>-  10 PRS. - 0.65 MM. AP</v>
          </cell>
          <cell r="E64">
            <v>109</v>
          </cell>
          <cell r="F64">
            <v>9</v>
          </cell>
          <cell r="G64" t="str">
            <v>M.</v>
          </cell>
        </row>
        <row r="65">
          <cell r="C65">
            <v>160</v>
          </cell>
          <cell r="D65" t="str">
            <v>-  12 PRS. - 0.65 MM. AP</v>
          </cell>
          <cell r="E65">
            <v>119</v>
          </cell>
          <cell r="F65">
            <v>10</v>
          </cell>
          <cell r="G65" t="str">
            <v>M.</v>
          </cell>
        </row>
        <row r="66">
          <cell r="C66">
            <v>161</v>
          </cell>
          <cell r="D66" t="str">
            <v>-  15 PRS. - 0.65 MM. AP</v>
          </cell>
          <cell r="E66">
            <v>130</v>
          </cell>
          <cell r="F66">
            <v>11</v>
          </cell>
          <cell r="G66" t="str">
            <v>M.</v>
          </cell>
        </row>
        <row r="67">
          <cell r="C67">
            <v>162</v>
          </cell>
          <cell r="D67" t="str">
            <v>-  20 PRS. - 0.65 MM. AP</v>
          </cell>
          <cell r="E67">
            <v>147</v>
          </cell>
          <cell r="F67">
            <v>13</v>
          </cell>
          <cell r="G67" t="str">
            <v>M.</v>
          </cell>
        </row>
        <row r="68">
          <cell r="C68">
            <v>163</v>
          </cell>
          <cell r="D68" t="str">
            <v>-  25 PRS. - 0.65 MM. AP</v>
          </cell>
          <cell r="E68">
            <v>156</v>
          </cell>
          <cell r="F68">
            <v>15</v>
          </cell>
          <cell r="G68" t="str">
            <v>M.</v>
          </cell>
        </row>
        <row r="69">
          <cell r="C69">
            <v>164</v>
          </cell>
          <cell r="D69" t="str">
            <v>-  30 PRS. - 0.65 MM. AP</v>
          </cell>
          <cell r="E69">
            <v>180</v>
          </cell>
          <cell r="F69">
            <v>18</v>
          </cell>
          <cell r="G69" t="str">
            <v>M.</v>
          </cell>
        </row>
        <row r="70">
          <cell r="C70">
            <v>165</v>
          </cell>
          <cell r="D70" t="str">
            <v>-  40 PRS. - 0.65 MM. AP</v>
          </cell>
          <cell r="E70">
            <v>0</v>
          </cell>
          <cell r="F70">
            <v>0</v>
          </cell>
          <cell r="G70" t="str">
            <v>M.</v>
          </cell>
        </row>
        <row r="71">
          <cell r="C71">
            <v>166</v>
          </cell>
          <cell r="D71" t="str">
            <v>-  50 PRS. - 0.65 MM. AP</v>
          </cell>
          <cell r="E71">
            <v>254</v>
          </cell>
          <cell r="F71">
            <v>20</v>
          </cell>
          <cell r="G71" t="str">
            <v>M.</v>
          </cell>
        </row>
        <row r="72">
          <cell r="C72">
            <v>167</v>
          </cell>
          <cell r="D72" t="str">
            <v>-  75 PRS. - 0.65 MM. AP</v>
          </cell>
          <cell r="E72">
            <v>330</v>
          </cell>
          <cell r="F72">
            <v>30</v>
          </cell>
          <cell r="G72" t="str">
            <v>M.</v>
          </cell>
        </row>
        <row r="73">
          <cell r="C73">
            <v>168</v>
          </cell>
          <cell r="D73" t="str">
            <v>-  100 PRS. - 0.65 MM. AP</v>
          </cell>
          <cell r="E73">
            <v>405</v>
          </cell>
          <cell r="F73">
            <v>35</v>
          </cell>
          <cell r="G73" t="str">
            <v>M.</v>
          </cell>
        </row>
        <row r="74">
          <cell r="C74">
            <v>169</v>
          </cell>
          <cell r="D74" t="str">
            <v>-  150 PRS. - 0.65 MM. AP</v>
          </cell>
          <cell r="E74">
            <v>590</v>
          </cell>
          <cell r="F74">
            <v>40</v>
          </cell>
          <cell r="G74" t="str">
            <v>M.</v>
          </cell>
        </row>
        <row r="75">
          <cell r="C75">
            <v>170</v>
          </cell>
          <cell r="D75" t="str">
            <v>-  200 PRS. - 0.65 MM. AP</v>
          </cell>
          <cell r="E75">
            <v>790</v>
          </cell>
          <cell r="F75">
            <v>60</v>
          </cell>
          <cell r="G75" t="str">
            <v>M.</v>
          </cell>
        </row>
        <row r="76">
          <cell r="D76" t="str">
            <v>SPACE</v>
          </cell>
        </row>
        <row r="77">
          <cell r="D77" t="str">
            <v>FIRE RESISTANT CABLE</v>
          </cell>
        </row>
        <row r="78">
          <cell r="C78">
            <v>171</v>
          </cell>
          <cell r="D78" t="str">
            <v>-  2 PRS. - 1.75 MM. FR TELEPHONE CABLE</v>
          </cell>
          <cell r="E78">
            <v>0</v>
          </cell>
          <cell r="F78">
            <v>3</v>
          </cell>
          <cell r="G78" t="str">
            <v>M.</v>
          </cell>
        </row>
        <row r="79">
          <cell r="C79">
            <v>172</v>
          </cell>
          <cell r="D79" t="str">
            <v>-  3 PRS. - 1.75 MM. FR TELEPHONE CABLE</v>
          </cell>
          <cell r="E79">
            <v>0</v>
          </cell>
          <cell r="F79">
            <v>3</v>
          </cell>
          <cell r="G79" t="str">
            <v>M.</v>
          </cell>
        </row>
        <row r="80">
          <cell r="C80">
            <v>173</v>
          </cell>
          <cell r="D80" t="str">
            <v>-  4 PRS. - 1.75 MM. FR TELEPHONE CABLE</v>
          </cell>
          <cell r="E80">
            <v>0</v>
          </cell>
          <cell r="F80">
            <v>3</v>
          </cell>
          <cell r="G80" t="str">
            <v>M.</v>
          </cell>
        </row>
        <row r="81">
          <cell r="C81">
            <v>174</v>
          </cell>
          <cell r="D81" t="str">
            <v>-  5 PRS. - 1.75 MM. FR TELEPHONE CABLE</v>
          </cell>
          <cell r="E81">
            <v>0</v>
          </cell>
          <cell r="F81">
            <v>3</v>
          </cell>
          <cell r="G81" t="str">
            <v>M.</v>
          </cell>
        </row>
        <row r="82">
          <cell r="C82">
            <v>175</v>
          </cell>
          <cell r="D82" t="str">
            <v>-  6 PRS. - 1.75 MM. FR TELEPHONE CABLE</v>
          </cell>
          <cell r="E82">
            <v>0</v>
          </cell>
          <cell r="F82">
            <v>5</v>
          </cell>
          <cell r="G82" t="str">
            <v>M.</v>
          </cell>
        </row>
        <row r="83">
          <cell r="C83">
            <v>176</v>
          </cell>
          <cell r="D83" t="str">
            <v>-  10 PRS. - 1.75 MM. FR TELEPHONE CABLE</v>
          </cell>
          <cell r="E83">
            <v>0</v>
          </cell>
          <cell r="F83">
            <v>5</v>
          </cell>
          <cell r="G83" t="str">
            <v>M.</v>
          </cell>
        </row>
        <row r="84">
          <cell r="C84">
            <v>177</v>
          </cell>
          <cell r="D84" t="str">
            <v>-  15 PRS. - 1.75 MM. FR TELEPHONE CABLE</v>
          </cell>
          <cell r="E84">
            <v>0</v>
          </cell>
          <cell r="F84">
            <v>5</v>
          </cell>
          <cell r="G84" t="str">
            <v>M.</v>
          </cell>
        </row>
        <row r="85">
          <cell r="C85">
            <v>178</v>
          </cell>
          <cell r="D85" t="str">
            <v>-  20 PRS. - 1.75 MM. FR TELEPHONE CABLE</v>
          </cell>
          <cell r="E85">
            <v>0</v>
          </cell>
          <cell r="F85">
            <v>6</v>
          </cell>
          <cell r="G85" t="str">
            <v>M.</v>
          </cell>
        </row>
        <row r="86">
          <cell r="C86">
            <v>179</v>
          </cell>
          <cell r="D86" t="str">
            <v>-  25 PRS. - 1.75 MM. FR TELEPHONE CABLE</v>
          </cell>
          <cell r="E86">
            <v>0</v>
          </cell>
          <cell r="F86">
            <v>6</v>
          </cell>
          <cell r="G86" t="str">
            <v>M.</v>
          </cell>
        </row>
        <row r="87">
          <cell r="C87">
            <v>180</v>
          </cell>
          <cell r="D87" t="str">
            <v>-  35 PRS. - 1.75 MM. FR TELEPHONE CABLE</v>
          </cell>
          <cell r="E87">
            <v>0</v>
          </cell>
          <cell r="F87">
            <v>7</v>
          </cell>
          <cell r="G87" t="str">
            <v>M.</v>
          </cell>
        </row>
        <row r="88">
          <cell r="C88">
            <v>181</v>
          </cell>
          <cell r="D88" t="str">
            <v>-  50 PRS. - 1.75 MM. FR TELEPHONE CABLE</v>
          </cell>
          <cell r="E88">
            <v>0</v>
          </cell>
          <cell r="F88">
            <v>7</v>
          </cell>
          <cell r="G88" t="str">
            <v>M.</v>
          </cell>
        </row>
        <row r="89">
          <cell r="C89">
            <v>182</v>
          </cell>
          <cell r="D89" t="str">
            <v>-  100 PRS. - 1.75 MM. FR TELEPHONE CABLE</v>
          </cell>
          <cell r="E89">
            <v>0</v>
          </cell>
          <cell r="F89">
            <v>7</v>
          </cell>
          <cell r="G89" t="str">
            <v>M.</v>
          </cell>
        </row>
        <row r="90">
          <cell r="D90" t="str">
            <v>SPACE</v>
          </cell>
        </row>
        <row r="91">
          <cell r="C91">
            <v>2</v>
          </cell>
          <cell r="D91" t="str">
            <v>TC, MDF, PABX AND ACCESSORIES</v>
          </cell>
        </row>
        <row r="92">
          <cell r="C92">
            <v>201</v>
          </cell>
          <cell r="D92" t="str">
            <v>-  TC 10 PRS.</v>
          </cell>
          <cell r="E92">
            <v>655</v>
          </cell>
          <cell r="F92">
            <v>50</v>
          </cell>
          <cell r="G92" t="str">
            <v>M.</v>
          </cell>
        </row>
        <row r="93">
          <cell r="C93">
            <v>202</v>
          </cell>
          <cell r="D93" t="str">
            <v>-  TC 20 PRS.</v>
          </cell>
          <cell r="E93">
            <v>985</v>
          </cell>
          <cell r="F93">
            <v>70</v>
          </cell>
          <cell r="G93" t="str">
            <v>M.</v>
          </cell>
        </row>
        <row r="94">
          <cell r="C94">
            <v>203</v>
          </cell>
          <cell r="D94" t="str">
            <v>-  TC 30 PRS.</v>
          </cell>
          <cell r="E94">
            <v>1300</v>
          </cell>
          <cell r="F94">
            <v>100</v>
          </cell>
          <cell r="G94" t="str">
            <v>M.</v>
          </cell>
        </row>
        <row r="95">
          <cell r="C95">
            <v>204</v>
          </cell>
          <cell r="D95" t="str">
            <v>-  TC 40 PRS.</v>
          </cell>
          <cell r="E95">
            <v>1750</v>
          </cell>
          <cell r="F95">
            <v>125</v>
          </cell>
          <cell r="G95" t="str">
            <v>SET</v>
          </cell>
        </row>
        <row r="96">
          <cell r="C96">
            <v>205</v>
          </cell>
          <cell r="D96" t="str">
            <v>-  TC 50 PRS.</v>
          </cell>
          <cell r="E96">
            <v>2100</v>
          </cell>
          <cell r="F96">
            <v>150</v>
          </cell>
          <cell r="G96" t="str">
            <v>SET</v>
          </cell>
        </row>
        <row r="97">
          <cell r="C97">
            <v>206</v>
          </cell>
          <cell r="D97" t="str">
            <v>-  TC 60 PRS.</v>
          </cell>
          <cell r="E97">
            <v>2400</v>
          </cell>
          <cell r="F97">
            <v>200</v>
          </cell>
          <cell r="G97" t="str">
            <v>M.</v>
          </cell>
        </row>
        <row r="98">
          <cell r="C98">
            <v>207</v>
          </cell>
          <cell r="D98" t="str">
            <v>-  TC 70 PRS.</v>
          </cell>
          <cell r="E98">
            <v>2700</v>
          </cell>
          <cell r="F98">
            <v>250</v>
          </cell>
          <cell r="G98" t="str">
            <v>M.</v>
          </cell>
        </row>
        <row r="99">
          <cell r="C99">
            <v>208</v>
          </cell>
          <cell r="D99" t="str">
            <v>-  TC 80 PRS.</v>
          </cell>
          <cell r="E99">
            <v>3200</v>
          </cell>
          <cell r="F99">
            <v>250</v>
          </cell>
          <cell r="G99" t="str">
            <v>M.</v>
          </cell>
        </row>
        <row r="100">
          <cell r="C100">
            <v>209</v>
          </cell>
          <cell r="D100" t="str">
            <v>-  TC 90 PRS.</v>
          </cell>
          <cell r="E100">
            <v>3500</v>
          </cell>
          <cell r="F100">
            <v>300</v>
          </cell>
          <cell r="G100" t="str">
            <v>M.</v>
          </cell>
        </row>
        <row r="101">
          <cell r="C101">
            <v>210</v>
          </cell>
          <cell r="D101" t="str">
            <v>-  TC 100 PRS.</v>
          </cell>
          <cell r="E101">
            <v>3800</v>
          </cell>
          <cell r="F101">
            <v>300</v>
          </cell>
          <cell r="G101" t="str">
            <v>M.</v>
          </cell>
        </row>
        <row r="102">
          <cell r="C102">
            <v>211</v>
          </cell>
          <cell r="D102" t="str">
            <v>-  MDF 50 PRS.</v>
          </cell>
          <cell r="E102">
            <v>2600</v>
          </cell>
          <cell r="F102">
            <v>500</v>
          </cell>
          <cell r="G102" t="str">
            <v>M.</v>
          </cell>
        </row>
        <row r="103">
          <cell r="C103">
            <v>212</v>
          </cell>
          <cell r="D103" t="str">
            <v>-  MDF 100 PRS.</v>
          </cell>
          <cell r="E103">
            <v>4700</v>
          </cell>
          <cell r="F103">
            <v>900</v>
          </cell>
          <cell r="G103" t="str">
            <v>M.</v>
          </cell>
        </row>
        <row r="104">
          <cell r="C104">
            <v>213</v>
          </cell>
          <cell r="D104" t="str">
            <v>-  MDF 200 PRS.</v>
          </cell>
          <cell r="E104">
            <v>8000</v>
          </cell>
          <cell r="F104">
            <v>1600</v>
          </cell>
          <cell r="G104" t="str">
            <v>M.</v>
          </cell>
        </row>
        <row r="105">
          <cell r="C105">
            <v>214</v>
          </cell>
          <cell r="D105" t="str">
            <v>-  MDF 300 PRS.</v>
          </cell>
          <cell r="E105">
            <v>12500</v>
          </cell>
          <cell r="F105">
            <v>2500</v>
          </cell>
          <cell r="G105" t="str">
            <v>M.</v>
          </cell>
        </row>
        <row r="106">
          <cell r="C106">
            <v>215</v>
          </cell>
          <cell r="D106" t="str">
            <v>-  MDF 400 PRS.</v>
          </cell>
          <cell r="E106">
            <v>16000</v>
          </cell>
          <cell r="F106">
            <v>3200</v>
          </cell>
          <cell r="G106" t="str">
            <v>M.</v>
          </cell>
        </row>
        <row r="107">
          <cell r="C107">
            <v>216</v>
          </cell>
          <cell r="D107" t="str">
            <v>-  MDF 500 PRS.</v>
          </cell>
          <cell r="E107">
            <v>20000</v>
          </cell>
          <cell r="F107">
            <v>4200</v>
          </cell>
          <cell r="G107" t="str">
            <v>M.</v>
          </cell>
        </row>
        <row r="108">
          <cell r="C108">
            <v>217</v>
          </cell>
          <cell r="D108" t="str">
            <v>-  MDF 600 PRS.</v>
          </cell>
          <cell r="E108">
            <v>25000</v>
          </cell>
          <cell r="F108">
            <v>5100</v>
          </cell>
          <cell r="G108" t="str">
            <v>M.</v>
          </cell>
        </row>
        <row r="109">
          <cell r="C109">
            <v>218</v>
          </cell>
          <cell r="D109" t="str">
            <v>-  MDF 700 PRS.</v>
          </cell>
          <cell r="E109">
            <v>28500</v>
          </cell>
          <cell r="F109">
            <v>5800</v>
          </cell>
          <cell r="G109" t="str">
            <v>M.</v>
          </cell>
        </row>
        <row r="110">
          <cell r="C110">
            <v>219</v>
          </cell>
          <cell r="D110" t="str">
            <v>-  MDF 800 PRS.</v>
          </cell>
          <cell r="E110">
            <v>32000</v>
          </cell>
          <cell r="F110">
            <v>6400</v>
          </cell>
          <cell r="G110" t="str">
            <v>M.</v>
          </cell>
        </row>
        <row r="111">
          <cell r="C111">
            <v>220</v>
          </cell>
          <cell r="D111" t="str">
            <v>-  MDF 900 PRS.</v>
          </cell>
          <cell r="E111">
            <v>36000</v>
          </cell>
          <cell r="F111">
            <v>7400</v>
          </cell>
          <cell r="G111" t="str">
            <v>M.</v>
          </cell>
        </row>
        <row r="112">
          <cell r="C112">
            <v>221</v>
          </cell>
          <cell r="D112" t="str">
            <v>-  MDF 1,000 PRS.</v>
          </cell>
          <cell r="E112">
            <v>40000</v>
          </cell>
          <cell r="F112">
            <v>8400</v>
          </cell>
          <cell r="G112" t="str">
            <v>M.</v>
          </cell>
        </row>
        <row r="113">
          <cell r="C113">
            <v>222</v>
          </cell>
          <cell r="D113" t="str">
            <v>-  MDF 1,200 PRS.</v>
          </cell>
          <cell r="E113">
            <v>50000</v>
          </cell>
          <cell r="F113">
            <v>10000</v>
          </cell>
          <cell r="G113" t="str">
            <v>M.</v>
          </cell>
        </row>
        <row r="114">
          <cell r="C114">
            <v>223</v>
          </cell>
          <cell r="D114" t="str">
            <v>-  MDF 1,500 PRS.</v>
          </cell>
          <cell r="E114">
            <v>60500</v>
          </cell>
          <cell r="F114">
            <v>12000</v>
          </cell>
          <cell r="G114" t="str">
            <v>M.</v>
          </cell>
        </row>
        <row r="115">
          <cell r="C115">
            <v>224</v>
          </cell>
          <cell r="D115" t="str">
            <v>-  MDF 2,000 PRS.</v>
          </cell>
          <cell r="E115">
            <v>80000</v>
          </cell>
          <cell r="F115">
            <v>16000</v>
          </cell>
          <cell r="G115" t="str">
            <v>M.</v>
          </cell>
        </row>
        <row r="116">
          <cell r="C116">
            <v>225</v>
          </cell>
          <cell r="D116" t="str">
            <v>-  MDF 2,500 PRS.</v>
          </cell>
          <cell r="E116">
            <v>100000</v>
          </cell>
          <cell r="F116">
            <v>20000</v>
          </cell>
          <cell r="G116" t="str">
            <v>M.</v>
          </cell>
        </row>
        <row r="117">
          <cell r="C117">
            <v>226</v>
          </cell>
          <cell r="D117" t="str">
            <v>-  MDF 3,000 PRS.</v>
          </cell>
          <cell r="E117">
            <v>120000</v>
          </cell>
          <cell r="F117">
            <v>24000</v>
          </cell>
          <cell r="G117" t="str">
            <v>M.</v>
          </cell>
        </row>
        <row r="118">
          <cell r="C118">
            <v>227</v>
          </cell>
          <cell r="D118" t="str">
            <v>-  MDF 3,500 PRS.</v>
          </cell>
          <cell r="E118">
            <v>140000</v>
          </cell>
          <cell r="F118">
            <v>28000</v>
          </cell>
          <cell r="G118" t="str">
            <v>M.</v>
          </cell>
        </row>
        <row r="119">
          <cell r="C119">
            <v>228</v>
          </cell>
          <cell r="D119" t="str">
            <v>-  MDF 4,000 PRS.</v>
          </cell>
          <cell r="E119">
            <v>160000</v>
          </cell>
          <cell r="F119">
            <v>32000</v>
          </cell>
          <cell r="G119" t="str">
            <v>M.</v>
          </cell>
        </row>
        <row r="120">
          <cell r="C120">
            <v>229</v>
          </cell>
          <cell r="D120" t="str">
            <v>-  MDF 4,500 PRS.</v>
          </cell>
          <cell r="E120">
            <v>180000</v>
          </cell>
          <cell r="F120">
            <v>36000</v>
          </cell>
          <cell r="G120" t="str">
            <v>M.</v>
          </cell>
        </row>
        <row r="121">
          <cell r="C121">
            <v>230</v>
          </cell>
          <cell r="D121" t="str">
            <v>-  MDF 5,000 PRS.</v>
          </cell>
          <cell r="E121">
            <v>200000</v>
          </cell>
          <cell r="F121">
            <v>40000</v>
          </cell>
          <cell r="G121" t="str">
            <v>M.</v>
          </cell>
        </row>
        <row r="122">
          <cell r="D122" t="str">
            <v>PABX</v>
          </cell>
        </row>
        <row r="123">
          <cell r="C123">
            <v>231</v>
          </cell>
          <cell r="D123" t="str">
            <v>-  10/40 LINE PABX</v>
          </cell>
          <cell r="E123">
            <v>450000</v>
          </cell>
          <cell r="F123">
            <v>0</v>
          </cell>
          <cell r="G123" t="str">
            <v>M.</v>
          </cell>
        </row>
        <row r="124">
          <cell r="C124">
            <v>232</v>
          </cell>
          <cell r="D124" t="str">
            <v>-  20/80 LINE PABX</v>
          </cell>
          <cell r="E124">
            <v>800000</v>
          </cell>
          <cell r="F124">
            <v>0</v>
          </cell>
          <cell r="G124" t="str">
            <v>M.</v>
          </cell>
        </row>
        <row r="125">
          <cell r="C125">
            <v>233</v>
          </cell>
          <cell r="D125" t="str">
            <v>-  30/120 LINE PABX</v>
          </cell>
          <cell r="E125">
            <v>950000</v>
          </cell>
          <cell r="F125">
            <v>0</v>
          </cell>
          <cell r="G125" t="str">
            <v>M.</v>
          </cell>
        </row>
        <row r="126">
          <cell r="C126">
            <v>234</v>
          </cell>
          <cell r="D126" t="str">
            <v>-  40/1600 LINE PABX</v>
          </cell>
          <cell r="E126">
            <v>1050000</v>
          </cell>
          <cell r="F126">
            <v>0</v>
          </cell>
          <cell r="G126" t="str">
            <v>M.</v>
          </cell>
        </row>
        <row r="127">
          <cell r="C127">
            <v>235</v>
          </cell>
          <cell r="D127" t="str">
            <v>-  50/200 LINE PABX</v>
          </cell>
          <cell r="E127">
            <v>1200000</v>
          </cell>
          <cell r="F127">
            <v>0</v>
          </cell>
          <cell r="G127" t="str">
            <v>M.</v>
          </cell>
        </row>
        <row r="128">
          <cell r="C128">
            <v>236</v>
          </cell>
          <cell r="D128" t="str">
            <v>-  60/240 LINE PABX</v>
          </cell>
          <cell r="E128">
            <v>1250000</v>
          </cell>
          <cell r="F128">
            <v>0</v>
          </cell>
          <cell r="G128" t="str">
            <v>M.</v>
          </cell>
        </row>
        <row r="129">
          <cell r="C129">
            <v>237</v>
          </cell>
          <cell r="D129" t="str">
            <v>-  70/280 LINE PABX</v>
          </cell>
          <cell r="E129">
            <v>1300000</v>
          </cell>
          <cell r="F129">
            <v>0</v>
          </cell>
          <cell r="G129" t="str">
            <v>M.</v>
          </cell>
        </row>
        <row r="130">
          <cell r="C130">
            <v>238</v>
          </cell>
          <cell r="D130" t="str">
            <v>-  80/320 LINE PABX</v>
          </cell>
          <cell r="E130">
            <v>1500000</v>
          </cell>
          <cell r="F130">
            <v>0</v>
          </cell>
          <cell r="G130" t="str">
            <v>M.</v>
          </cell>
        </row>
        <row r="131">
          <cell r="C131">
            <v>239</v>
          </cell>
          <cell r="D131" t="str">
            <v>-  90/360 LINE PABX</v>
          </cell>
          <cell r="E131">
            <v>1700000</v>
          </cell>
          <cell r="F131">
            <v>0</v>
          </cell>
          <cell r="G131" t="str">
            <v>M.</v>
          </cell>
        </row>
        <row r="132">
          <cell r="C132">
            <v>240</v>
          </cell>
          <cell r="D132" t="str">
            <v>-  100/400 LINE PABX</v>
          </cell>
          <cell r="E132">
            <v>1900000</v>
          </cell>
          <cell r="F132">
            <v>0</v>
          </cell>
          <cell r="G132" t="str">
            <v>M.</v>
          </cell>
        </row>
        <row r="133">
          <cell r="D133" t="str">
            <v>SPACE</v>
          </cell>
        </row>
        <row r="134">
          <cell r="C134">
            <v>246</v>
          </cell>
          <cell r="D134" t="str">
            <v>-  10/100 LINE PABX</v>
          </cell>
          <cell r="E134">
            <v>600000</v>
          </cell>
          <cell r="F134">
            <v>0</v>
          </cell>
          <cell r="G134" t="str">
            <v>M.</v>
          </cell>
        </row>
        <row r="135">
          <cell r="C135">
            <v>247</v>
          </cell>
          <cell r="D135" t="str">
            <v>-  20/200 LINE PABX</v>
          </cell>
          <cell r="E135">
            <v>1000000</v>
          </cell>
          <cell r="F135">
            <v>0</v>
          </cell>
          <cell r="G135" t="str">
            <v>M.</v>
          </cell>
        </row>
        <row r="136">
          <cell r="C136">
            <v>248</v>
          </cell>
          <cell r="D136" t="str">
            <v>-  30/300 LINE PABX</v>
          </cell>
          <cell r="E136">
            <v>1250000</v>
          </cell>
          <cell r="F136">
            <v>0</v>
          </cell>
          <cell r="G136" t="str">
            <v>M.</v>
          </cell>
        </row>
        <row r="137">
          <cell r="C137">
            <v>249</v>
          </cell>
          <cell r="D137" t="str">
            <v>-  40/400 LINE PABX</v>
          </cell>
          <cell r="E137">
            <v>1650000</v>
          </cell>
          <cell r="F137">
            <v>0</v>
          </cell>
          <cell r="G137" t="str">
            <v>M.</v>
          </cell>
        </row>
        <row r="138">
          <cell r="C138">
            <v>250</v>
          </cell>
          <cell r="D138" t="str">
            <v>-  50/500 LINE PABX</v>
          </cell>
          <cell r="E138">
            <v>1900000</v>
          </cell>
          <cell r="F138">
            <v>0</v>
          </cell>
          <cell r="G138" t="str">
            <v>M.</v>
          </cell>
        </row>
        <row r="139">
          <cell r="C139">
            <v>251</v>
          </cell>
          <cell r="D139" t="str">
            <v>-  60/600 LINE PABX</v>
          </cell>
          <cell r="E139">
            <v>2100000</v>
          </cell>
          <cell r="F139">
            <v>0</v>
          </cell>
          <cell r="G139" t="str">
            <v>M.</v>
          </cell>
        </row>
        <row r="140">
          <cell r="C140">
            <v>252</v>
          </cell>
          <cell r="D140" t="str">
            <v>-  70/700 LINE PABX</v>
          </cell>
          <cell r="E140">
            <v>2400000</v>
          </cell>
          <cell r="F140">
            <v>0</v>
          </cell>
          <cell r="G140" t="str">
            <v>M.</v>
          </cell>
        </row>
        <row r="141">
          <cell r="C141">
            <v>253</v>
          </cell>
          <cell r="D141" t="str">
            <v>-  80/800 LINE PABX</v>
          </cell>
          <cell r="E141">
            <v>0</v>
          </cell>
          <cell r="F141">
            <v>0</v>
          </cell>
          <cell r="G141" t="str">
            <v>M.</v>
          </cell>
        </row>
        <row r="142">
          <cell r="C142">
            <v>254</v>
          </cell>
          <cell r="D142" t="str">
            <v>-  90/900 LINE PABX</v>
          </cell>
          <cell r="E142">
            <v>0</v>
          </cell>
          <cell r="F142">
            <v>0</v>
          </cell>
          <cell r="G142" t="str">
            <v>M.</v>
          </cell>
        </row>
        <row r="143">
          <cell r="C143">
            <v>255</v>
          </cell>
          <cell r="D143" t="str">
            <v>-  100/1,000 LINE PABX</v>
          </cell>
          <cell r="E143">
            <v>0</v>
          </cell>
          <cell r="F143">
            <v>0</v>
          </cell>
          <cell r="G143" t="str">
            <v>M.</v>
          </cell>
        </row>
        <row r="144">
          <cell r="D144" t="str">
            <v>SPACE</v>
          </cell>
        </row>
        <row r="145">
          <cell r="D145" t="str">
            <v>ACCESSORIES</v>
          </cell>
        </row>
        <row r="146">
          <cell r="C146">
            <v>261</v>
          </cell>
          <cell r="D146" t="str">
            <v>-  LIGHTNING ARRESTER</v>
          </cell>
          <cell r="E146">
            <v>105</v>
          </cell>
          <cell r="F146">
            <v>20</v>
          </cell>
          <cell r="G146" t="str">
            <v>SET</v>
          </cell>
        </row>
        <row r="147">
          <cell r="C147">
            <v>262</v>
          </cell>
          <cell r="D147" t="str">
            <v>-  OPERATER CONSOLE</v>
          </cell>
          <cell r="E147">
            <v>28000</v>
          </cell>
          <cell r="F147">
            <v>0</v>
          </cell>
          <cell r="G147" t="str">
            <v>SET</v>
          </cell>
        </row>
        <row r="148">
          <cell r="C148">
            <v>263</v>
          </cell>
          <cell r="D148" t="str">
            <v>-  TELEPHONE OUTLET (PLASTIC PLATE)</v>
          </cell>
          <cell r="E148">
            <v>160</v>
          </cell>
          <cell r="F148">
            <v>50</v>
          </cell>
          <cell r="G148" t="str">
            <v>SET</v>
          </cell>
        </row>
        <row r="149">
          <cell r="C149">
            <v>264</v>
          </cell>
          <cell r="D149" t="str">
            <v>-  TELEPHONE OUTLET (ALUMINIUM PLATE)</v>
          </cell>
          <cell r="E149">
            <v>190</v>
          </cell>
          <cell r="F149">
            <v>50</v>
          </cell>
          <cell r="G149" t="str">
            <v>SET</v>
          </cell>
        </row>
        <row r="150">
          <cell r="C150">
            <v>265</v>
          </cell>
          <cell r="D150" t="str">
            <v>-  TELEPHONE OUTLET (STAINLESS PLATE)</v>
          </cell>
          <cell r="E150">
            <v>210</v>
          </cell>
          <cell r="F150">
            <v>50</v>
          </cell>
          <cell r="G150" t="str">
            <v>SET</v>
          </cell>
        </row>
        <row r="151">
          <cell r="C151">
            <v>266</v>
          </cell>
          <cell r="D151" t="str">
            <v>-  TELEPHONE OUTLET (ALUMINIUM PLATE, LIVING STYLE)</v>
          </cell>
          <cell r="E151">
            <v>600</v>
          </cell>
          <cell r="F151">
            <v>100</v>
          </cell>
          <cell r="G151" t="str">
            <v>SET</v>
          </cell>
        </row>
        <row r="152">
          <cell r="C152">
            <v>267</v>
          </cell>
          <cell r="D152" t="str">
            <v>-  TELEPHONE OUTLET (CHROMIUM PLATE PLATE, LIVING STYLE)</v>
          </cell>
          <cell r="E152">
            <v>870</v>
          </cell>
          <cell r="F152">
            <v>100</v>
          </cell>
          <cell r="G152" t="str">
            <v>SET</v>
          </cell>
        </row>
        <row r="153">
          <cell r="D153" t="str">
            <v xml:space="preserve">   SPACE</v>
          </cell>
        </row>
        <row r="154">
          <cell r="C154">
            <v>3</v>
          </cell>
          <cell r="D154" t="str">
            <v>TELECOMMUNICATION</v>
          </cell>
        </row>
        <row r="155">
          <cell r="D155" t="str">
            <v>MODULE &amp; ACCESSORIES</v>
          </cell>
        </row>
        <row r="156">
          <cell r="C156">
            <v>301</v>
          </cell>
          <cell r="D156" t="str">
            <v>-  24 PORTS-CAT5 PATCH PANEL</v>
          </cell>
          <cell r="E156">
            <v>5500</v>
          </cell>
          <cell r="F156">
            <v>300</v>
          </cell>
          <cell r="G156" t="str">
            <v>LOT</v>
          </cell>
        </row>
        <row r="157">
          <cell r="C157">
            <v>302</v>
          </cell>
          <cell r="D157" t="str">
            <v>-  32 PORTS-CAT5 PATCH PANEL</v>
          </cell>
          <cell r="E157">
            <v>8500</v>
          </cell>
          <cell r="F157">
            <v>450</v>
          </cell>
          <cell r="G157" t="str">
            <v>LOT</v>
          </cell>
        </row>
        <row r="158">
          <cell r="C158">
            <v>303</v>
          </cell>
          <cell r="D158" t="str">
            <v>-  48 PORTS-CAT5 PATCH PANEL</v>
          </cell>
          <cell r="E158">
            <v>11000</v>
          </cell>
          <cell r="F158">
            <v>600</v>
          </cell>
          <cell r="G158" t="str">
            <v>LOT</v>
          </cell>
        </row>
        <row r="159">
          <cell r="C159">
            <v>304</v>
          </cell>
          <cell r="D159" t="str">
            <v>-  64 PORTS-CAT5 PATCH PANEL</v>
          </cell>
          <cell r="E159">
            <v>16500</v>
          </cell>
          <cell r="F159">
            <v>900</v>
          </cell>
          <cell r="G159" t="str">
            <v>LOT</v>
          </cell>
        </row>
        <row r="160">
          <cell r="C160">
            <v>305</v>
          </cell>
          <cell r="D160" t="str">
            <v>-  96 PORTS-CAT5 PATCH PANEL</v>
          </cell>
          <cell r="E160">
            <v>21000</v>
          </cell>
          <cell r="F160">
            <v>1000</v>
          </cell>
          <cell r="G160" t="str">
            <v>LOT</v>
          </cell>
        </row>
        <row r="161">
          <cell r="D161" t="str">
            <v>SPACE</v>
          </cell>
        </row>
        <row r="162">
          <cell r="C162">
            <v>311</v>
          </cell>
          <cell r="D162" t="str">
            <v>-  1xRJ45 MODULAR JACK</v>
          </cell>
          <cell r="E162">
            <v>280</v>
          </cell>
          <cell r="F162">
            <v>70</v>
          </cell>
          <cell r="G162" t="str">
            <v>SET</v>
          </cell>
        </row>
        <row r="163">
          <cell r="C163">
            <v>312</v>
          </cell>
          <cell r="D163" t="str">
            <v>-  2xRJ45 MODULAR JACK</v>
          </cell>
          <cell r="E163">
            <v>440</v>
          </cell>
          <cell r="F163">
            <v>100</v>
          </cell>
          <cell r="G163" t="str">
            <v>SET</v>
          </cell>
        </row>
        <row r="164">
          <cell r="C164">
            <v>313</v>
          </cell>
          <cell r="D164" t="str">
            <v>-  1xRJ45+1xRJ11 MODULAR JACK</v>
          </cell>
          <cell r="E164">
            <v>350</v>
          </cell>
          <cell r="F164">
            <v>100</v>
          </cell>
          <cell r="G164" t="str">
            <v>SET</v>
          </cell>
        </row>
        <row r="165">
          <cell r="C165">
            <v>314</v>
          </cell>
          <cell r="D165" t="str">
            <v>-  4xRJ45 MODULAR JACK</v>
          </cell>
          <cell r="E165">
            <v>760</v>
          </cell>
          <cell r="F165">
            <v>200</v>
          </cell>
          <cell r="G165" t="str">
            <v>SET</v>
          </cell>
        </row>
        <row r="166">
          <cell r="C166">
            <v>315</v>
          </cell>
          <cell r="D166" t="str">
            <v>-  3xRJ45+1xRJ11 MODULAR JACK</v>
          </cell>
          <cell r="E166">
            <v>670</v>
          </cell>
          <cell r="F166">
            <v>200</v>
          </cell>
          <cell r="G166" t="str">
            <v>SET</v>
          </cell>
        </row>
        <row r="167">
          <cell r="C167">
            <v>316</v>
          </cell>
          <cell r="D167" t="str">
            <v>-  2xRJ45+1xRJ11 MODULAR JACK</v>
          </cell>
          <cell r="E167">
            <v>580</v>
          </cell>
          <cell r="F167">
            <v>200</v>
          </cell>
          <cell r="G167" t="str">
            <v>SET</v>
          </cell>
        </row>
        <row r="168">
          <cell r="C168">
            <v>317</v>
          </cell>
          <cell r="D168" t="str">
            <v>-  6xRJ45 MODULAR JACK</v>
          </cell>
          <cell r="E168">
            <v>1140</v>
          </cell>
          <cell r="F168">
            <v>300</v>
          </cell>
          <cell r="G168" t="str">
            <v>SET</v>
          </cell>
        </row>
        <row r="169">
          <cell r="C169">
            <v>318</v>
          </cell>
          <cell r="D169" t="str">
            <v>-  5xRJ45+1xRJ11 MODULAR JACK</v>
          </cell>
          <cell r="E169">
            <v>1050</v>
          </cell>
          <cell r="F169">
            <v>300</v>
          </cell>
          <cell r="G169" t="str">
            <v>SET</v>
          </cell>
        </row>
        <row r="170">
          <cell r="C170">
            <v>319</v>
          </cell>
          <cell r="D170" t="str">
            <v>-  4xRJ45+2xRJ11 MODULAR JACK</v>
          </cell>
          <cell r="E170">
            <v>960</v>
          </cell>
          <cell r="F170">
            <v>300</v>
          </cell>
          <cell r="G170" t="str">
            <v>SET</v>
          </cell>
        </row>
        <row r="171">
          <cell r="C171">
            <v>320</v>
          </cell>
          <cell r="D171" t="str">
            <v>-  3xRJ45+3xRJ11 MODULAR JACK</v>
          </cell>
          <cell r="E171">
            <v>870</v>
          </cell>
          <cell r="F171">
            <v>300</v>
          </cell>
          <cell r="G171" t="str">
            <v>SET</v>
          </cell>
        </row>
        <row r="172">
          <cell r="C172">
            <v>321</v>
          </cell>
          <cell r="D172" t="str">
            <v>-  2xRJ45+4xRJ11 MODULAR JACK</v>
          </cell>
          <cell r="E172">
            <v>780</v>
          </cell>
          <cell r="F172">
            <v>300</v>
          </cell>
          <cell r="G172" t="str">
            <v>SET</v>
          </cell>
        </row>
        <row r="173">
          <cell r="D173" t="str">
            <v>SPACE</v>
          </cell>
        </row>
        <row r="174">
          <cell r="D174" t="str">
            <v>COMMUNICATION CABLE</v>
          </cell>
        </row>
        <row r="175">
          <cell r="C175">
            <v>326</v>
          </cell>
          <cell r="D175" t="str">
            <v>-  3 PRS-CAT3 UTP</v>
          </cell>
          <cell r="E175">
            <v>9</v>
          </cell>
          <cell r="F175">
            <v>2</v>
          </cell>
          <cell r="G175" t="str">
            <v>M.</v>
          </cell>
        </row>
        <row r="176">
          <cell r="C176">
            <v>327</v>
          </cell>
          <cell r="D176" t="str">
            <v>-  4 PRS-CAT3 UTP</v>
          </cell>
          <cell r="E176">
            <v>10</v>
          </cell>
          <cell r="F176">
            <v>2</v>
          </cell>
          <cell r="G176" t="str">
            <v>M.</v>
          </cell>
        </row>
        <row r="177">
          <cell r="C177">
            <v>328</v>
          </cell>
          <cell r="D177" t="str">
            <v>-  25 PRS-CAT3 UTP</v>
          </cell>
          <cell r="E177">
            <v>55</v>
          </cell>
          <cell r="F177">
            <v>5</v>
          </cell>
          <cell r="G177" t="str">
            <v>M.</v>
          </cell>
        </row>
        <row r="178">
          <cell r="C178">
            <v>329</v>
          </cell>
          <cell r="D178" t="str">
            <v>-  4 PRS-CAT5 UTP</v>
          </cell>
          <cell r="E178">
            <v>20</v>
          </cell>
          <cell r="F178">
            <v>2</v>
          </cell>
          <cell r="G178" t="str">
            <v>M.</v>
          </cell>
        </row>
        <row r="179">
          <cell r="C179">
            <v>330</v>
          </cell>
          <cell r="D179" t="str">
            <v>-  4 PRS-CAT4 STP</v>
          </cell>
          <cell r="E179">
            <v>25</v>
          </cell>
          <cell r="F179">
            <v>2</v>
          </cell>
          <cell r="G179" t="str">
            <v>M.</v>
          </cell>
        </row>
        <row r="180">
          <cell r="C180">
            <v>331</v>
          </cell>
          <cell r="D180" t="str">
            <v>-  15 PRS-CAT5 STP</v>
          </cell>
          <cell r="E180">
            <v>30</v>
          </cell>
          <cell r="F180">
            <v>4</v>
          </cell>
          <cell r="G180" t="str">
            <v>M.</v>
          </cell>
        </row>
        <row r="181">
          <cell r="C181">
            <v>332</v>
          </cell>
          <cell r="D181" t="str">
            <v>-  1/C - 62.5/125 FIBER OPTIC</v>
          </cell>
          <cell r="E181">
            <v>25</v>
          </cell>
          <cell r="F181">
            <v>3</v>
          </cell>
          <cell r="G181" t="str">
            <v>M.</v>
          </cell>
        </row>
        <row r="182">
          <cell r="C182">
            <v>333</v>
          </cell>
          <cell r="D182" t="str">
            <v>-  2/C - 62.5/125 FIBER OPTIC</v>
          </cell>
          <cell r="E182">
            <v>50</v>
          </cell>
          <cell r="F182">
            <v>4</v>
          </cell>
          <cell r="G182" t="str">
            <v>M.</v>
          </cell>
        </row>
        <row r="183">
          <cell r="C183">
            <v>334</v>
          </cell>
          <cell r="D183" t="str">
            <v>-  2/C - 62.5/125 FIBER OPTIC, TIGHT BUFFER</v>
          </cell>
          <cell r="E183">
            <v>61</v>
          </cell>
          <cell r="F183">
            <v>4</v>
          </cell>
          <cell r="G183" t="str">
            <v>M.</v>
          </cell>
        </row>
        <row r="184">
          <cell r="C184">
            <v>335</v>
          </cell>
          <cell r="D184" t="str">
            <v>-  4/C - 62.5/125 FIBER OPTIC, TIGHT BUFFER</v>
          </cell>
          <cell r="E184">
            <v>100</v>
          </cell>
          <cell r="F184">
            <v>6</v>
          </cell>
          <cell r="G184" t="str">
            <v>M.</v>
          </cell>
        </row>
        <row r="185">
          <cell r="C185">
            <v>336</v>
          </cell>
          <cell r="D185" t="str">
            <v>-  6/C - 62.5/125 FIBER OPTIC, TIGHT BUFFER</v>
          </cell>
          <cell r="E185">
            <v>140</v>
          </cell>
          <cell r="F185">
            <v>8</v>
          </cell>
          <cell r="G185" t="str">
            <v>M.</v>
          </cell>
        </row>
        <row r="186">
          <cell r="C186">
            <v>337</v>
          </cell>
          <cell r="D186" t="str">
            <v>-  8/C - 62.5/125 FIBER OPTIC, TIGHT BUFFER</v>
          </cell>
          <cell r="E186">
            <v>186</v>
          </cell>
          <cell r="F186">
            <v>10</v>
          </cell>
          <cell r="G186" t="str">
            <v>M.</v>
          </cell>
        </row>
        <row r="187">
          <cell r="C187">
            <v>338</v>
          </cell>
          <cell r="D187" t="str">
            <v>-  12/C - 62.5/125 FIBER OPTIC, TIGHT BUFFER</v>
          </cell>
          <cell r="E187">
            <v>259</v>
          </cell>
          <cell r="F187">
            <v>15</v>
          </cell>
          <cell r="G187" t="str">
            <v>M.</v>
          </cell>
        </row>
        <row r="188">
          <cell r="C188">
            <v>339</v>
          </cell>
          <cell r="D188" t="str">
            <v>-  18/C - 62.5/125 FIBER OPTIC, TIGHT BUFFER</v>
          </cell>
          <cell r="E188">
            <v>478</v>
          </cell>
          <cell r="F188">
            <v>20</v>
          </cell>
          <cell r="G188" t="str">
            <v>M.</v>
          </cell>
        </row>
        <row r="189">
          <cell r="C189">
            <v>340</v>
          </cell>
          <cell r="D189" t="str">
            <v>-  24/C - 62.5/125 FIBER OPTIC, TIGHT BUFFER</v>
          </cell>
          <cell r="E189">
            <v>637</v>
          </cell>
          <cell r="F189">
            <v>25</v>
          </cell>
          <cell r="G189" t="str">
            <v>M.</v>
          </cell>
        </row>
        <row r="190">
          <cell r="C190">
            <v>341</v>
          </cell>
          <cell r="D190" t="str">
            <v>-  36/C - 62.5/125 FIBER OPTIC, TIGHT BUFFER</v>
          </cell>
          <cell r="E190">
            <v>960</v>
          </cell>
          <cell r="F190">
            <v>30</v>
          </cell>
          <cell r="G190" t="str">
            <v>M.</v>
          </cell>
        </row>
        <row r="191">
          <cell r="C191">
            <v>342</v>
          </cell>
          <cell r="D191" t="str">
            <v>-  2/C - 62.5/125 FIBER OPTIC, LOOSE BUFFER, SINGLE JACKET</v>
          </cell>
          <cell r="E191">
            <v>100</v>
          </cell>
          <cell r="F191">
            <v>10</v>
          </cell>
          <cell r="G191" t="str">
            <v>M.</v>
          </cell>
        </row>
        <row r="192">
          <cell r="C192">
            <v>343</v>
          </cell>
          <cell r="D192" t="str">
            <v>-  4/C - 62.5/125 FIBER OPTIC, LOOSE BUFFER, SINGLE JACKET</v>
          </cell>
          <cell r="E192">
            <v>130</v>
          </cell>
          <cell r="F192">
            <v>13</v>
          </cell>
          <cell r="G192" t="str">
            <v>M.</v>
          </cell>
        </row>
        <row r="193">
          <cell r="C193">
            <v>344</v>
          </cell>
          <cell r="D193" t="str">
            <v>-  6/C - 62.5/125 FIBER OPTIC, LOOSE BUFFER, SINGLE JACKET</v>
          </cell>
          <cell r="E193">
            <v>165</v>
          </cell>
          <cell r="F193">
            <v>16</v>
          </cell>
          <cell r="G193" t="str">
            <v>M.</v>
          </cell>
        </row>
        <row r="194">
          <cell r="C194">
            <v>345</v>
          </cell>
          <cell r="D194" t="str">
            <v>-  8/C - 62.5/125 FIBER OPTIC, LOOSE BUFFER, SINGLE JACKET</v>
          </cell>
          <cell r="E194">
            <v>203</v>
          </cell>
          <cell r="F194">
            <v>20</v>
          </cell>
          <cell r="G194" t="str">
            <v>M.</v>
          </cell>
        </row>
        <row r="195">
          <cell r="C195">
            <v>346</v>
          </cell>
          <cell r="D195" t="str">
            <v>-  10/C - 62.5/125 FIBER OPTIC, LOOSE BUFFER, SINGLE JACKET</v>
          </cell>
          <cell r="E195">
            <v>250</v>
          </cell>
          <cell r="F195">
            <v>25</v>
          </cell>
          <cell r="G195" t="str">
            <v>M.</v>
          </cell>
        </row>
        <row r="196">
          <cell r="C196">
            <v>347</v>
          </cell>
          <cell r="D196" t="str">
            <v>-  12/C - 62.5/125 FIBER OPTIC, LOOSE BUFFER, SINGLE JACKET</v>
          </cell>
          <cell r="E196">
            <v>273</v>
          </cell>
          <cell r="F196">
            <v>27</v>
          </cell>
          <cell r="G196" t="str">
            <v>M.</v>
          </cell>
        </row>
        <row r="197">
          <cell r="C197">
            <v>348</v>
          </cell>
          <cell r="D197" t="str">
            <v>-  18/C - 62.5/125 FIBER OPTIC, LOOSE BUFFER, SINGLE JACKET</v>
          </cell>
          <cell r="E197">
            <v>390</v>
          </cell>
          <cell r="F197">
            <v>35</v>
          </cell>
          <cell r="G197" t="str">
            <v>M.</v>
          </cell>
        </row>
        <row r="198">
          <cell r="C198">
            <v>349</v>
          </cell>
          <cell r="D198" t="str">
            <v>-  24/C - 62.5/125 FIBER OPTIC, LOOSE BUFFER, SINGLE JACKET</v>
          </cell>
          <cell r="E198">
            <v>500</v>
          </cell>
          <cell r="F198">
            <v>40</v>
          </cell>
          <cell r="G198" t="str">
            <v>M.</v>
          </cell>
        </row>
        <row r="199">
          <cell r="C199">
            <v>350</v>
          </cell>
          <cell r="D199" t="str">
            <v>-  36/C - 62.5/125 FIBER OPTIC, LOOSE BUFFER, SINGLE JACKET</v>
          </cell>
          <cell r="E199">
            <v>760</v>
          </cell>
          <cell r="F199">
            <v>55</v>
          </cell>
          <cell r="G199" t="str">
            <v>M.</v>
          </cell>
        </row>
        <row r="200">
          <cell r="C200">
            <v>351</v>
          </cell>
          <cell r="D200" t="str">
            <v>-  48/C - 62.5/125 FIBER OPTIC, LOOSE BUFFER, SINGLE JACKET</v>
          </cell>
          <cell r="E200">
            <v>1005</v>
          </cell>
          <cell r="F200">
            <v>70</v>
          </cell>
          <cell r="G200" t="str">
            <v>M.</v>
          </cell>
        </row>
        <row r="201">
          <cell r="C201">
            <v>352</v>
          </cell>
          <cell r="D201" t="str">
            <v>-  60/C - 62.5/125 FIBER OPTIC, LOOSE BUFFER, SINGLE JACKET</v>
          </cell>
          <cell r="E201">
            <v>1256</v>
          </cell>
          <cell r="F201">
            <v>80</v>
          </cell>
          <cell r="G201" t="str">
            <v>M.</v>
          </cell>
        </row>
        <row r="202">
          <cell r="C202">
            <v>353</v>
          </cell>
          <cell r="D202" t="str">
            <v>-  72/C - 62.5/125 FIBER OPTIC, LOOSE BUFFER, SINGLE JACKET</v>
          </cell>
          <cell r="E202">
            <v>1503</v>
          </cell>
          <cell r="F202">
            <v>90</v>
          </cell>
          <cell r="G202" t="str">
            <v>M.</v>
          </cell>
        </row>
        <row r="203">
          <cell r="C203">
            <v>354</v>
          </cell>
          <cell r="D203" t="str">
            <v>-  2/C - 62.5/125 FIBER OPTIC, LOOSE BUFFER, DOUBLE JACKET</v>
          </cell>
          <cell r="E203">
            <v>105</v>
          </cell>
          <cell r="F203">
            <v>12</v>
          </cell>
          <cell r="G203" t="str">
            <v>M.</v>
          </cell>
        </row>
        <row r="204">
          <cell r="C204">
            <v>355</v>
          </cell>
          <cell r="D204" t="str">
            <v>-  4/C - 62.5/125 FIBER OPTIC, LOOSE BUFFER, DOUBLE JACKET</v>
          </cell>
          <cell r="E204">
            <v>145</v>
          </cell>
          <cell r="F204">
            <v>15</v>
          </cell>
          <cell r="G204" t="str">
            <v>M.</v>
          </cell>
        </row>
        <row r="205">
          <cell r="C205">
            <v>356</v>
          </cell>
          <cell r="D205" t="str">
            <v>-  6/C - 62.5/125 FIBER OPTIC, LOOSE BUFFER, DOUBLE JACKET</v>
          </cell>
          <cell r="E205">
            <v>225</v>
          </cell>
          <cell r="F205">
            <v>18</v>
          </cell>
          <cell r="G205" t="str">
            <v>M.</v>
          </cell>
        </row>
        <row r="206">
          <cell r="C206">
            <v>357</v>
          </cell>
          <cell r="D206" t="str">
            <v>-  8/C - 62.5/125 FIBER OPTIC, LOOSE BUFFER, DOUBLE JACKET</v>
          </cell>
          <cell r="E206">
            <v>230</v>
          </cell>
          <cell r="F206">
            <v>22</v>
          </cell>
          <cell r="G206" t="str">
            <v>M.</v>
          </cell>
        </row>
        <row r="207">
          <cell r="C207">
            <v>358</v>
          </cell>
          <cell r="D207" t="str">
            <v>-  10/C - 62.5/125 FIBER OPTIC, LOOSE BUFFER, DOUBLE JACKET</v>
          </cell>
          <cell r="E207">
            <v>261</v>
          </cell>
          <cell r="F207">
            <v>27</v>
          </cell>
          <cell r="G207" t="str">
            <v>M.</v>
          </cell>
        </row>
        <row r="208">
          <cell r="C208">
            <v>359</v>
          </cell>
          <cell r="D208" t="str">
            <v>-  12/C - 62.5/125 FIBER OPTIC, LOOSE BUFFER, DOUBLE JACKET</v>
          </cell>
          <cell r="E208">
            <v>290</v>
          </cell>
          <cell r="F208">
            <v>30</v>
          </cell>
          <cell r="G208" t="str">
            <v>M.</v>
          </cell>
        </row>
        <row r="209">
          <cell r="C209">
            <v>360</v>
          </cell>
          <cell r="D209" t="str">
            <v>-  18/C - 62.5/125 FIBER OPTIC, LOOSE BUFFER, DOUBLE JACKET</v>
          </cell>
          <cell r="E209">
            <v>402</v>
          </cell>
          <cell r="F209">
            <v>38</v>
          </cell>
          <cell r="G209" t="str">
            <v>M.</v>
          </cell>
        </row>
        <row r="210">
          <cell r="C210">
            <v>361</v>
          </cell>
          <cell r="D210" t="str">
            <v>-  24/C - 62.5/125 FIBER OPTIC, LOOSE BUFFER, DOUBLE JACKET</v>
          </cell>
          <cell r="E210">
            <v>511</v>
          </cell>
          <cell r="F210">
            <v>43</v>
          </cell>
          <cell r="G210" t="str">
            <v>M.</v>
          </cell>
        </row>
        <row r="211">
          <cell r="C211">
            <v>362</v>
          </cell>
          <cell r="D211" t="str">
            <v>-  36/C - 62.5/125 FIBER OPTIC, LOOSE BUFFER, DOUBLE JACKET</v>
          </cell>
          <cell r="E211">
            <v>771</v>
          </cell>
          <cell r="F211">
            <v>58</v>
          </cell>
          <cell r="G211" t="str">
            <v>M.</v>
          </cell>
        </row>
        <row r="212">
          <cell r="C212">
            <v>363</v>
          </cell>
          <cell r="D212" t="str">
            <v>-  48/C - 62.5/125 FIBER OPTIC, LOOSE BUFFER, DOUBLE JACKET</v>
          </cell>
          <cell r="E212">
            <v>1032</v>
          </cell>
          <cell r="F212">
            <v>75</v>
          </cell>
          <cell r="G212" t="str">
            <v>M.</v>
          </cell>
        </row>
        <row r="213">
          <cell r="C213">
            <v>364</v>
          </cell>
          <cell r="D213" t="str">
            <v>-  60/C - 62.5/125 FIBER OPTIC, LOOSE BUFFER, DOUBLE JACKET</v>
          </cell>
          <cell r="E213">
            <v>1312</v>
          </cell>
          <cell r="F213">
            <v>85</v>
          </cell>
          <cell r="G213" t="str">
            <v>M.</v>
          </cell>
        </row>
        <row r="214">
          <cell r="C214">
            <v>365</v>
          </cell>
          <cell r="D214" t="str">
            <v>-  72/C - 62.5/125 FIBER OPTIC, LOOSE BUFFER, DOUBLE JACKET</v>
          </cell>
          <cell r="E214">
            <v>1526</v>
          </cell>
          <cell r="F214">
            <v>95</v>
          </cell>
          <cell r="G214" t="str">
            <v>M.</v>
          </cell>
        </row>
        <row r="215">
          <cell r="C215">
            <v>366</v>
          </cell>
          <cell r="D215" t="str">
            <v>-  2/C - 62.5/125 FIBER OPTIC, LOOSE BUFFER, ARMORED</v>
          </cell>
          <cell r="E215">
            <v>154</v>
          </cell>
          <cell r="F215">
            <v>15</v>
          </cell>
          <cell r="G215" t="str">
            <v>M.</v>
          </cell>
        </row>
        <row r="216">
          <cell r="C216">
            <v>367</v>
          </cell>
          <cell r="D216" t="str">
            <v>-  4/C - 62.5/125 FIBER OPTIC, LOOSE BUFFER, ARMORED</v>
          </cell>
          <cell r="E216">
            <v>187</v>
          </cell>
          <cell r="F216">
            <v>18</v>
          </cell>
          <cell r="G216" t="str">
            <v>M.</v>
          </cell>
        </row>
        <row r="217">
          <cell r="C217">
            <v>368</v>
          </cell>
          <cell r="D217" t="str">
            <v>-  6/C - 62.5/125 FIBER OPTIC, LOOSE BUFFER, ARMORED</v>
          </cell>
          <cell r="E217">
            <v>218</v>
          </cell>
          <cell r="F217">
            <v>21</v>
          </cell>
          <cell r="G217" t="str">
            <v>M.</v>
          </cell>
        </row>
        <row r="218">
          <cell r="C218">
            <v>369</v>
          </cell>
          <cell r="D218" t="str">
            <v>-  8/C - 62.5/125 FIBER OPTIC, LOOSE BUFFER, ARMORED</v>
          </cell>
          <cell r="E218">
            <v>330</v>
          </cell>
          <cell r="F218">
            <v>25</v>
          </cell>
          <cell r="G218" t="str">
            <v>M.</v>
          </cell>
        </row>
        <row r="219">
          <cell r="C219">
            <v>370</v>
          </cell>
          <cell r="D219" t="str">
            <v>-  10/C - 62.5/125 FIBER OPTIC, LOOSE BUFFER, ARMORED</v>
          </cell>
          <cell r="E219">
            <v>414</v>
          </cell>
          <cell r="F219">
            <v>30</v>
          </cell>
          <cell r="G219" t="str">
            <v>M.</v>
          </cell>
        </row>
        <row r="220">
          <cell r="C220">
            <v>371</v>
          </cell>
          <cell r="D220" t="str">
            <v>-  12/C - 62.5/125 FIBER OPTIC, LOOSE BUFFER, ARMORED</v>
          </cell>
          <cell r="E220">
            <v>457</v>
          </cell>
          <cell r="F220">
            <v>33</v>
          </cell>
          <cell r="G220" t="str">
            <v>M.</v>
          </cell>
        </row>
        <row r="221">
          <cell r="C221">
            <v>372</v>
          </cell>
          <cell r="D221" t="str">
            <v>-  18/C - 62.5/125 FIBER OPTIC, LOOSE BUFFER, ARMORED</v>
          </cell>
          <cell r="E221">
            <v>600</v>
          </cell>
          <cell r="F221">
            <v>41</v>
          </cell>
          <cell r="G221" t="str">
            <v>M.</v>
          </cell>
        </row>
        <row r="222">
          <cell r="C222">
            <v>373</v>
          </cell>
          <cell r="D222" t="str">
            <v>-  24/C - 62.5/125 FIBER OPTIC, LOOSE BUFFER, ARMORED</v>
          </cell>
          <cell r="E222">
            <v>716</v>
          </cell>
          <cell r="F222">
            <v>46</v>
          </cell>
          <cell r="G222" t="str">
            <v>M.</v>
          </cell>
        </row>
        <row r="223">
          <cell r="C223">
            <v>374</v>
          </cell>
          <cell r="D223" t="str">
            <v>-  36/C - 62.5/125 FIBER OPTIC, LOOSE BUFFER, ARMORED</v>
          </cell>
          <cell r="E223">
            <v>991</v>
          </cell>
          <cell r="F223">
            <v>51</v>
          </cell>
          <cell r="G223" t="str">
            <v>M.</v>
          </cell>
        </row>
        <row r="224">
          <cell r="C224">
            <v>375</v>
          </cell>
          <cell r="D224" t="str">
            <v>-  48/C - 62.5/125 FIBER OPTIC, LOOSE BUFFER, ARMORED</v>
          </cell>
          <cell r="E224">
            <v>1210</v>
          </cell>
          <cell r="F224">
            <v>80</v>
          </cell>
          <cell r="G224" t="str">
            <v>M.</v>
          </cell>
        </row>
        <row r="225">
          <cell r="C225">
            <v>376</v>
          </cell>
          <cell r="D225" t="str">
            <v>-  60/C - 62.5/125 FIBER OPTIC, LOOSE BUFFER, ARMORED</v>
          </cell>
          <cell r="E225">
            <v>1513</v>
          </cell>
          <cell r="F225">
            <v>90</v>
          </cell>
          <cell r="G225" t="str">
            <v>M.</v>
          </cell>
        </row>
        <row r="226">
          <cell r="C226">
            <v>377</v>
          </cell>
          <cell r="D226" t="str">
            <v>-  72/C - 62.5/125 FIBER OPTIC, LOOSE BUFFER, ARMORED</v>
          </cell>
          <cell r="E226">
            <v>1745</v>
          </cell>
          <cell r="F226">
            <v>100</v>
          </cell>
          <cell r="G226" t="str">
            <v>M.</v>
          </cell>
        </row>
        <row r="227">
          <cell r="D227" t="str">
            <v>SPACE</v>
          </cell>
        </row>
        <row r="228">
          <cell r="C228">
            <v>4</v>
          </cell>
          <cell r="D228" t="str">
            <v>FIRE ALARM SYSTEM</v>
          </cell>
        </row>
        <row r="229">
          <cell r="C229">
            <v>401</v>
          </cell>
          <cell r="D229" t="str">
            <v>-  COMBINATION DETECTOR</v>
          </cell>
          <cell r="E229">
            <v>1200</v>
          </cell>
          <cell r="F229">
            <v>100</v>
          </cell>
          <cell r="G229" t="str">
            <v>EA.</v>
          </cell>
        </row>
        <row r="230">
          <cell r="C230">
            <v>402</v>
          </cell>
          <cell r="D230" t="str">
            <v>-  RATE OR RISE DETECTOR</v>
          </cell>
          <cell r="E230">
            <v>700</v>
          </cell>
          <cell r="F230">
            <v>100</v>
          </cell>
          <cell r="G230" t="str">
            <v>EA.</v>
          </cell>
        </row>
        <row r="231">
          <cell r="C231">
            <v>403</v>
          </cell>
          <cell r="D231" t="str">
            <v>-  FIXED TEMP DETECTOR</v>
          </cell>
          <cell r="E231">
            <v>700</v>
          </cell>
          <cell r="F231">
            <v>100</v>
          </cell>
          <cell r="G231" t="str">
            <v>EA.</v>
          </cell>
        </row>
        <row r="232">
          <cell r="C232">
            <v>404</v>
          </cell>
          <cell r="D232" t="str">
            <v>-  IONIZATION SMOKE DETECTOR</v>
          </cell>
          <cell r="E232">
            <v>2000</v>
          </cell>
          <cell r="F232">
            <v>100</v>
          </cell>
          <cell r="G232" t="str">
            <v>EA.</v>
          </cell>
        </row>
        <row r="233">
          <cell r="C233">
            <v>405</v>
          </cell>
          <cell r="D233" t="str">
            <v>-  PHOTO ELECTRIC SMOKE DETECTOR</v>
          </cell>
          <cell r="E233">
            <v>2500</v>
          </cell>
          <cell r="F233">
            <v>100</v>
          </cell>
          <cell r="G233" t="str">
            <v>EA.</v>
          </cell>
        </row>
        <row r="234">
          <cell r="C234">
            <v>406</v>
          </cell>
          <cell r="D234" t="str">
            <v>-  BEAM SMOKE DETECTOR</v>
          </cell>
          <cell r="E234">
            <v>30000</v>
          </cell>
          <cell r="F234">
            <v>500</v>
          </cell>
          <cell r="G234" t="str">
            <v>EA.</v>
          </cell>
        </row>
        <row r="235">
          <cell r="C235">
            <v>407</v>
          </cell>
          <cell r="D235" t="str">
            <v>-  MANUAL STATION</v>
          </cell>
          <cell r="E235">
            <v>2000</v>
          </cell>
          <cell r="F235">
            <v>100</v>
          </cell>
          <cell r="G235" t="str">
            <v>EA.</v>
          </cell>
        </row>
        <row r="236">
          <cell r="C236">
            <v>408</v>
          </cell>
          <cell r="D236" t="str">
            <v>-  MANUAL STATION W./KEY OPERATE</v>
          </cell>
          <cell r="E236">
            <v>2500</v>
          </cell>
          <cell r="F236">
            <v>100</v>
          </cell>
          <cell r="G236" t="str">
            <v>EA.</v>
          </cell>
        </row>
        <row r="237">
          <cell r="C237">
            <v>409</v>
          </cell>
          <cell r="D237" t="str">
            <v>-  TELEPHONE STATION</v>
          </cell>
          <cell r="E237">
            <v>400</v>
          </cell>
          <cell r="F237">
            <v>100</v>
          </cell>
          <cell r="G237" t="str">
            <v>EA.</v>
          </cell>
        </row>
        <row r="238">
          <cell r="C238">
            <v>410</v>
          </cell>
          <cell r="D238" t="str">
            <v>-  6" ELECTRIC BELL</v>
          </cell>
          <cell r="E238">
            <v>2200</v>
          </cell>
          <cell r="F238">
            <v>100</v>
          </cell>
          <cell r="G238" t="str">
            <v>EA.</v>
          </cell>
        </row>
        <row r="239">
          <cell r="C239">
            <v>411</v>
          </cell>
          <cell r="D239" t="str">
            <v>-  STROBE LIGHT</v>
          </cell>
          <cell r="E239">
            <v>3000</v>
          </cell>
          <cell r="F239">
            <v>100</v>
          </cell>
          <cell r="G239" t="str">
            <v>EA.</v>
          </cell>
        </row>
        <row r="240">
          <cell r="C240">
            <v>412</v>
          </cell>
          <cell r="D240" t="str">
            <v>-  STROBE LIGHT W./SPEAKER</v>
          </cell>
          <cell r="E240">
            <v>5500</v>
          </cell>
          <cell r="F240">
            <v>100</v>
          </cell>
          <cell r="G240" t="str">
            <v>EA.</v>
          </cell>
        </row>
        <row r="241">
          <cell r="D241" t="str">
            <v>SPACE</v>
          </cell>
        </row>
        <row r="242">
          <cell r="C242">
            <v>421</v>
          </cell>
          <cell r="D242" t="str">
            <v>-  16 ZONE TELEPHONE MODULE</v>
          </cell>
          <cell r="E242">
            <v>100000</v>
          </cell>
          <cell r="F242">
            <v>5000</v>
          </cell>
          <cell r="G242" t="str">
            <v>SET</v>
          </cell>
        </row>
        <row r="243">
          <cell r="C243">
            <v>422</v>
          </cell>
          <cell r="D243" t="str">
            <v>-  2 LOOP MULTIPLEX FCP</v>
          </cell>
          <cell r="E243">
            <v>150000</v>
          </cell>
          <cell r="F243">
            <v>20000</v>
          </cell>
          <cell r="G243" t="str">
            <v>SET</v>
          </cell>
        </row>
        <row r="244">
          <cell r="C244">
            <v>423</v>
          </cell>
          <cell r="D244" t="str">
            <v>-  10 LOOP MULTIPLEX FCP</v>
          </cell>
          <cell r="E244">
            <v>400000</v>
          </cell>
          <cell r="F244">
            <v>40000</v>
          </cell>
          <cell r="G244" t="str">
            <v>SET</v>
          </cell>
        </row>
        <row r="245">
          <cell r="C245">
            <v>424</v>
          </cell>
          <cell r="D245" t="str">
            <v>-  8 ZONE HARD-WIRE FCP</v>
          </cell>
          <cell r="E245">
            <v>50000</v>
          </cell>
          <cell r="F245">
            <v>5000</v>
          </cell>
          <cell r="G245" t="str">
            <v>SET</v>
          </cell>
        </row>
        <row r="246">
          <cell r="C246">
            <v>425</v>
          </cell>
          <cell r="D246" t="str">
            <v>-  12 ZONE HARD-WIRE FCP</v>
          </cell>
          <cell r="E246">
            <v>70000</v>
          </cell>
          <cell r="F246">
            <v>8000</v>
          </cell>
          <cell r="G246" t="str">
            <v>SET</v>
          </cell>
        </row>
        <row r="247">
          <cell r="C247">
            <v>426</v>
          </cell>
          <cell r="D247" t="str">
            <v>-  36 ZONE HARD-WIRE FCP</v>
          </cell>
          <cell r="E247">
            <v>105000</v>
          </cell>
          <cell r="F247">
            <v>15000</v>
          </cell>
          <cell r="G247" t="str">
            <v>SET</v>
          </cell>
        </row>
        <row r="248">
          <cell r="C248">
            <v>427</v>
          </cell>
          <cell r="D248" t="str">
            <v>-  52 ZONE HARD-WIRE FCP</v>
          </cell>
          <cell r="E248">
            <v>300000</v>
          </cell>
          <cell r="F248">
            <v>30000</v>
          </cell>
          <cell r="G248" t="str">
            <v>SET</v>
          </cell>
        </row>
        <row r="249">
          <cell r="D249" t="str">
            <v>SPACE</v>
          </cell>
        </row>
        <row r="250">
          <cell r="C250">
            <v>5</v>
          </cell>
          <cell r="D250" t="str">
            <v>BURGLAR ALARM</v>
          </cell>
        </row>
        <row r="251">
          <cell r="C251">
            <v>501</v>
          </cell>
          <cell r="D251" t="str">
            <v>-  16 ZONE BURGLAR ALARM CONTROL CENTER</v>
          </cell>
          <cell r="E251">
            <v>23000</v>
          </cell>
          <cell r="F251">
            <v>2000</v>
          </cell>
          <cell r="G251" t="str">
            <v>SET</v>
          </cell>
        </row>
        <row r="252">
          <cell r="C252">
            <v>502</v>
          </cell>
          <cell r="D252" t="str">
            <v>-  32 ZONE BURGLAR ALARM CONTROL CENTER</v>
          </cell>
          <cell r="E252">
            <v>32000</v>
          </cell>
          <cell r="F252">
            <v>3000</v>
          </cell>
          <cell r="G252" t="str">
            <v>SET</v>
          </cell>
        </row>
        <row r="253">
          <cell r="C253">
            <v>503</v>
          </cell>
          <cell r="D253" t="str">
            <v>-  6  ZONE BURGLAR ALARM</v>
          </cell>
          <cell r="E253">
            <v>12600</v>
          </cell>
          <cell r="F253">
            <v>1000</v>
          </cell>
          <cell r="G253" t="str">
            <v>SET</v>
          </cell>
        </row>
        <row r="254">
          <cell r="C254">
            <v>504</v>
          </cell>
          <cell r="D254" t="str">
            <v>-  16 ZONE BURGLAR ALARM</v>
          </cell>
          <cell r="E254">
            <v>17000</v>
          </cell>
          <cell r="F254">
            <v>1500</v>
          </cell>
          <cell r="G254" t="str">
            <v>SET</v>
          </cell>
        </row>
        <row r="255">
          <cell r="C255">
            <v>505</v>
          </cell>
          <cell r="D255" t="str">
            <v>-  INFRARED MOTION DETECTOR</v>
          </cell>
          <cell r="E255">
            <v>4250</v>
          </cell>
          <cell r="F255">
            <v>200</v>
          </cell>
          <cell r="G255" t="str">
            <v>EA.</v>
          </cell>
        </row>
        <row r="256">
          <cell r="C256">
            <v>506</v>
          </cell>
          <cell r="D256" t="str">
            <v>-  DUAL MODE MOTION DETECTOR</v>
          </cell>
          <cell r="E256">
            <v>9500</v>
          </cell>
          <cell r="F256">
            <v>500</v>
          </cell>
          <cell r="G256" t="str">
            <v>EA.</v>
          </cell>
        </row>
        <row r="257">
          <cell r="C257">
            <v>507</v>
          </cell>
          <cell r="D257" t="str">
            <v>-  DUAL BEAM MOTION DETECTOR</v>
          </cell>
          <cell r="E257">
            <v>35000</v>
          </cell>
          <cell r="F257">
            <v>500</v>
          </cell>
          <cell r="G257" t="str">
            <v>EA.</v>
          </cell>
        </row>
        <row r="258">
          <cell r="C258">
            <v>508</v>
          </cell>
          <cell r="D258" t="str">
            <v>-  DUAL BEAM MOTION DETECTOR</v>
          </cell>
          <cell r="E258">
            <v>23000</v>
          </cell>
          <cell r="F258">
            <v>500</v>
          </cell>
          <cell r="G258" t="str">
            <v>EA.</v>
          </cell>
        </row>
        <row r="259">
          <cell r="C259">
            <v>509</v>
          </cell>
          <cell r="D259" t="str">
            <v>-  BRAKE GLASS DETECTOR</v>
          </cell>
          <cell r="E259">
            <v>7200</v>
          </cell>
          <cell r="F259">
            <v>200</v>
          </cell>
          <cell r="G259" t="str">
            <v>EA.</v>
          </cell>
        </row>
        <row r="260">
          <cell r="C260">
            <v>510</v>
          </cell>
          <cell r="D260" t="str">
            <v>-  MAGNETIC CONTACTOR</v>
          </cell>
          <cell r="E260">
            <v>580</v>
          </cell>
          <cell r="F260">
            <v>300</v>
          </cell>
          <cell r="G260" t="str">
            <v>EA.</v>
          </cell>
        </row>
        <row r="261">
          <cell r="C261">
            <v>511</v>
          </cell>
          <cell r="D261" t="str">
            <v>-  INITIATING PUSH DUTION</v>
          </cell>
          <cell r="E261">
            <v>710</v>
          </cell>
          <cell r="F261">
            <v>100</v>
          </cell>
          <cell r="G261" t="str">
            <v>EA.</v>
          </cell>
        </row>
        <row r="262">
          <cell r="C262">
            <v>512</v>
          </cell>
          <cell r="D262" t="str">
            <v>-  KEY PAD 8 ZONE</v>
          </cell>
          <cell r="E262">
            <v>4500</v>
          </cell>
          <cell r="F262">
            <v>100</v>
          </cell>
          <cell r="G262" t="str">
            <v>EA.</v>
          </cell>
        </row>
        <row r="263">
          <cell r="C263">
            <v>513</v>
          </cell>
          <cell r="D263" t="str">
            <v>-  KEY PAD 16 ZONE</v>
          </cell>
          <cell r="E263">
            <v>6200</v>
          </cell>
          <cell r="F263">
            <v>200</v>
          </cell>
          <cell r="G263" t="str">
            <v>EA.</v>
          </cell>
        </row>
        <row r="264">
          <cell r="C264">
            <v>514</v>
          </cell>
          <cell r="D264" t="str">
            <v>-  KEY PAD 16 ZONE</v>
          </cell>
          <cell r="E264">
            <v>19000</v>
          </cell>
          <cell r="F264">
            <v>200</v>
          </cell>
          <cell r="G264" t="str">
            <v>EA.</v>
          </cell>
        </row>
        <row r="265">
          <cell r="C265">
            <v>515</v>
          </cell>
          <cell r="D265" t="str">
            <v>-  KEY CARD ACCESS</v>
          </cell>
          <cell r="E265">
            <v>15000</v>
          </cell>
          <cell r="F265">
            <v>200</v>
          </cell>
          <cell r="G265" t="str">
            <v>EA.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เขารัง"/>
      <sheetName val="วัดใต้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เทียบราคา"/>
      <sheetName val="สรุปราคา"/>
      <sheetName val="เตรียมการ"/>
      <sheetName val="สถาปัตยกรรม"/>
      <sheetName val="โครงสร้าง"/>
      <sheetName val="Brake_down_ป้าย"/>
      <sheetName val="Brake_Down_ป้อมยาม"/>
      <sheetName val="รายการปรับเปลียนวัสดุ"/>
    </sheetNames>
    <sheetDataSet>
      <sheetData sheetId="0" refreshError="1"/>
      <sheetData sheetId="1" refreshError="1">
        <row r="3">
          <cell r="L3">
            <v>1</v>
          </cell>
          <cell r="M3">
            <v>1</v>
          </cell>
        </row>
        <row r="4">
          <cell r="L4">
            <v>1</v>
          </cell>
          <cell r="M4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-A"/>
      <sheetName val="SH-B"/>
      <sheetName val="SH-C"/>
      <sheetName val="SH-D"/>
      <sheetName val="SH-E"/>
      <sheetName val="SH-F"/>
      <sheetName val="SH-G"/>
      <sheetName val="SH_A"/>
      <sheetName val="SH_B"/>
      <sheetName val="SH_C"/>
      <sheetName val="SH_D"/>
      <sheetName val="SH_E"/>
      <sheetName val="SH_F"/>
      <sheetName val="SH_G"/>
      <sheetName val="Sheet1"/>
      <sheetName val="สรุปราคา"/>
      <sheetName val="A-หมวดค่าใช้จ่ายฯ"/>
      <sheetName val="B-หมวดงานรื้อถอน"/>
      <sheetName val="C-หมวดงานตกแต่งภายใน"/>
      <sheetName val="FR"/>
      <sheetName val="Ratio"/>
      <sheetName val="Ratio Qty"/>
      <sheetName val="Foundation "/>
      <sheetName val="Column "/>
      <sheetName val="Beam  "/>
      <sheetName val="RC Slab "/>
      <sheetName val="Lift Core  "/>
      <sheetName val="Post-Tens. Slab  "/>
      <sheetName val="RC.Stair  "/>
      <sheetName val="RC wall "/>
      <sheetName val="Typ.F"/>
      <sheetName val="สรุปงานโครงสร้าง"/>
      <sheetName val="โครงสร้าง"/>
      <sheetName val="Grand sum"/>
      <sheetName val="Sum Floor"/>
      <sheetName val="Sum Fl."/>
      <sheetName val="Footing"/>
      <sheetName val="Code Footing"/>
      <sheetName val="Code Column"/>
      <sheetName val="Column"/>
      <sheetName val="G BEAM"/>
      <sheetName val="BEAM"/>
      <sheetName val="WALL"/>
      <sheetName val="C_Beam"/>
      <sheetName val="C_Wall"/>
      <sheetName val="Code Beam"/>
      <sheetName val="G Slab"/>
      <sheetName val="Slab"/>
      <sheetName val="Road"/>
      <sheetName val="Code Slab"/>
      <sheetName val="Post-Tenion"/>
      <sheetName val="Code Post"/>
      <sheetName val="Lift"/>
      <sheetName val="Stair"/>
      <sheetName val="Code Stair"/>
      <sheetName val="STEEL Roof"/>
      <sheetName val="โครงหลังคา"/>
      <sheetName val="Steel"/>
      <sheetName val=" "/>
      <sheetName val="บทสรุปผู้บริหาร"/>
      <sheetName val="(R05)-PLE-602"/>
      <sheetName val="ELE"/>
      <sheetName val="Mat"/>
    </sheetNames>
    <sheetDataSet>
      <sheetData sheetId="0" refreshError="1"/>
      <sheetData sheetId="1" refreshError="1">
        <row r="3">
          <cell r="C3" t="str">
            <v>N0.</v>
          </cell>
          <cell r="D3" t="str">
            <v>DESCRIPTION</v>
          </cell>
          <cell r="E3" t="str">
            <v xml:space="preserve">UNIT  </v>
          </cell>
          <cell r="F3" t="str">
            <v xml:space="preserve">LABOUR </v>
          </cell>
          <cell r="G3" t="str">
            <v>UNIT</v>
          </cell>
        </row>
        <row r="4">
          <cell r="E4" t="str">
            <v>COST</v>
          </cell>
          <cell r="F4" t="str">
            <v>COST</v>
          </cell>
        </row>
        <row r="5">
          <cell r="D5" t="str">
            <v>ACCESSORIES FOR DISTRIBUTION BOARD</v>
          </cell>
        </row>
        <row r="6">
          <cell r="D6" t="str">
            <v>,LIGHTNING PROTECTION AND GROUNDING</v>
          </cell>
        </row>
        <row r="7">
          <cell r="C7">
            <v>1</v>
          </cell>
          <cell r="D7" t="str">
            <v>DISTRIBUTION BOARD</v>
          </cell>
        </row>
        <row r="8">
          <cell r="C8">
            <v>101</v>
          </cell>
          <cell r="D8" t="str">
            <v>-  CUBICLE &amp; BUSBAR</v>
          </cell>
          <cell r="E8">
            <v>1000</v>
          </cell>
          <cell r="F8">
            <v>0</v>
          </cell>
          <cell r="G8" t="str">
            <v>LOT</v>
          </cell>
        </row>
        <row r="9">
          <cell r="C9">
            <v>102</v>
          </cell>
          <cell r="D9" t="str">
            <v>-  CUBICLE &amp; BUSBAR</v>
          </cell>
          <cell r="E9">
            <v>1500</v>
          </cell>
          <cell r="F9">
            <v>0</v>
          </cell>
          <cell r="G9" t="str">
            <v>LOT</v>
          </cell>
        </row>
        <row r="10">
          <cell r="C10">
            <v>103</v>
          </cell>
          <cell r="D10" t="str">
            <v>-  CUBICLE &amp; BUSBAR</v>
          </cell>
          <cell r="E10">
            <v>1900</v>
          </cell>
          <cell r="F10">
            <v>0</v>
          </cell>
          <cell r="G10" t="str">
            <v>LOT</v>
          </cell>
        </row>
        <row r="11">
          <cell r="C11">
            <v>104</v>
          </cell>
          <cell r="D11" t="str">
            <v>-  CUBICLE &amp; BUSBAR</v>
          </cell>
          <cell r="E11">
            <v>2500</v>
          </cell>
          <cell r="F11">
            <v>0</v>
          </cell>
          <cell r="G11" t="str">
            <v>LOT</v>
          </cell>
        </row>
        <row r="12">
          <cell r="C12">
            <v>105</v>
          </cell>
          <cell r="D12" t="str">
            <v>-  CUBICLE &amp; BUSBAR</v>
          </cell>
          <cell r="E12">
            <v>3000</v>
          </cell>
          <cell r="F12">
            <v>0</v>
          </cell>
          <cell r="G12" t="str">
            <v>LOT</v>
          </cell>
        </row>
        <row r="13">
          <cell r="C13">
            <v>106</v>
          </cell>
          <cell r="D13" t="str">
            <v>-  CUBICLE &amp; BUSBAR</v>
          </cell>
          <cell r="E13">
            <v>3500</v>
          </cell>
          <cell r="F13">
            <v>0</v>
          </cell>
          <cell r="G13" t="str">
            <v>LOT</v>
          </cell>
        </row>
        <row r="14">
          <cell r="C14">
            <v>106</v>
          </cell>
          <cell r="D14" t="str">
            <v>SPACE</v>
          </cell>
          <cell r="E14">
            <v>6.15</v>
          </cell>
          <cell r="F14">
            <v>1</v>
          </cell>
          <cell r="G14" t="str">
            <v>M.</v>
          </cell>
        </row>
        <row r="15">
          <cell r="C15">
            <v>111</v>
          </cell>
          <cell r="D15" t="str">
            <v>-  CT 100/5 A</v>
          </cell>
          <cell r="E15">
            <v>1300</v>
          </cell>
          <cell r="F15">
            <v>0</v>
          </cell>
          <cell r="G15" t="str">
            <v>EA.</v>
          </cell>
        </row>
        <row r="16">
          <cell r="C16">
            <v>112</v>
          </cell>
          <cell r="D16" t="str">
            <v>-  CT 125/5 A</v>
          </cell>
          <cell r="E16">
            <v>1300</v>
          </cell>
          <cell r="F16">
            <v>0</v>
          </cell>
          <cell r="G16" t="str">
            <v>EA.</v>
          </cell>
        </row>
        <row r="17">
          <cell r="C17">
            <v>113</v>
          </cell>
          <cell r="D17" t="str">
            <v>-  CT 150/5 A</v>
          </cell>
          <cell r="E17">
            <v>1300</v>
          </cell>
          <cell r="F17">
            <v>0</v>
          </cell>
          <cell r="G17" t="str">
            <v>EA.</v>
          </cell>
        </row>
        <row r="18">
          <cell r="C18">
            <v>114</v>
          </cell>
          <cell r="D18" t="str">
            <v>-  CT 200/5 A</v>
          </cell>
          <cell r="E18">
            <v>1300</v>
          </cell>
          <cell r="F18">
            <v>0</v>
          </cell>
          <cell r="G18" t="str">
            <v>EA.</v>
          </cell>
        </row>
        <row r="19">
          <cell r="C19">
            <v>115</v>
          </cell>
          <cell r="D19" t="str">
            <v>-  CT 250/5 A</v>
          </cell>
          <cell r="E19">
            <v>1300</v>
          </cell>
          <cell r="F19">
            <v>0</v>
          </cell>
          <cell r="G19" t="str">
            <v>EA.</v>
          </cell>
        </row>
        <row r="20">
          <cell r="C20">
            <v>116</v>
          </cell>
          <cell r="D20" t="str">
            <v>-  CT 300/5 A</v>
          </cell>
          <cell r="E20">
            <v>1300</v>
          </cell>
          <cell r="F20">
            <v>0</v>
          </cell>
          <cell r="G20" t="str">
            <v>EA.</v>
          </cell>
        </row>
        <row r="21">
          <cell r="C21">
            <v>117</v>
          </cell>
          <cell r="D21" t="str">
            <v>-  CT 400/5 A</v>
          </cell>
          <cell r="E21">
            <v>1300</v>
          </cell>
          <cell r="F21">
            <v>0</v>
          </cell>
          <cell r="G21" t="str">
            <v>EA.</v>
          </cell>
        </row>
        <row r="22">
          <cell r="C22">
            <v>118</v>
          </cell>
          <cell r="D22" t="str">
            <v>-  CT 500/5 A</v>
          </cell>
          <cell r="E22">
            <v>1500</v>
          </cell>
          <cell r="F22">
            <v>0</v>
          </cell>
          <cell r="G22" t="str">
            <v>EA.</v>
          </cell>
        </row>
        <row r="23">
          <cell r="C23">
            <v>119</v>
          </cell>
          <cell r="D23" t="str">
            <v>-  CT 600/5 A</v>
          </cell>
          <cell r="E23">
            <v>1500</v>
          </cell>
          <cell r="F23">
            <v>0</v>
          </cell>
          <cell r="G23" t="str">
            <v>EA.</v>
          </cell>
        </row>
        <row r="24">
          <cell r="C24">
            <v>120</v>
          </cell>
          <cell r="D24" t="str">
            <v>-  CT 750/5 A</v>
          </cell>
          <cell r="E24">
            <v>1500</v>
          </cell>
          <cell r="F24">
            <v>0</v>
          </cell>
          <cell r="G24" t="str">
            <v>EA.</v>
          </cell>
        </row>
        <row r="25">
          <cell r="C25">
            <v>121</v>
          </cell>
          <cell r="D25" t="str">
            <v>-  CT 800/5 A</v>
          </cell>
          <cell r="E25">
            <v>1500</v>
          </cell>
          <cell r="F25">
            <v>0</v>
          </cell>
          <cell r="G25" t="str">
            <v>EA.</v>
          </cell>
        </row>
        <row r="26">
          <cell r="C26">
            <v>122</v>
          </cell>
          <cell r="D26" t="str">
            <v>-  CT 1,000/5 A</v>
          </cell>
          <cell r="E26">
            <v>1500</v>
          </cell>
          <cell r="F26">
            <v>0</v>
          </cell>
          <cell r="G26" t="str">
            <v>EA.</v>
          </cell>
        </row>
        <row r="27">
          <cell r="C27">
            <v>123</v>
          </cell>
          <cell r="D27" t="str">
            <v>-  CT 1,200/5 A</v>
          </cell>
          <cell r="E27">
            <v>1800</v>
          </cell>
          <cell r="F27">
            <v>0</v>
          </cell>
          <cell r="G27" t="str">
            <v>EA.</v>
          </cell>
        </row>
        <row r="28">
          <cell r="C28">
            <v>124</v>
          </cell>
          <cell r="D28" t="str">
            <v>-  CT 1,500/5 A</v>
          </cell>
          <cell r="E28">
            <v>1800</v>
          </cell>
          <cell r="F28">
            <v>0</v>
          </cell>
          <cell r="G28" t="str">
            <v>EA.</v>
          </cell>
        </row>
        <row r="29">
          <cell r="C29">
            <v>125</v>
          </cell>
          <cell r="D29" t="str">
            <v>-  CT 1,600/5 A</v>
          </cell>
          <cell r="E29">
            <v>1800</v>
          </cell>
          <cell r="F29">
            <v>0</v>
          </cell>
          <cell r="G29" t="str">
            <v>EA.</v>
          </cell>
        </row>
        <row r="30">
          <cell r="C30">
            <v>126</v>
          </cell>
          <cell r="D30" t="str">
            <v>-  CT 2,000/5 A</v>
          </cell>
          <cell r="E30">
            <v>1800</v>
          </cell>
          <cell r="F30">
            <v>0</v>
          </cell>
          <cell r="G30" t="str">
            <v>EA.</v>
          </cell>
        </row>
        <row r="31">
          <cell r="C31">
            <v>127</v>
          </cell>
          <cell r="D31" t="str">
            <v>-  CT 2,500/5 A</v>
          </cell>
          <cell r="E31">
            <v>1800</v>
          </cell>
          <cell r="F31">
            <v>0</v>
          </cell>
          <cell r="G31" t="str">
            <v>EA.</v>
          </cell>
        </row>
        <row r="32">
          <cell r="C32">
            <v>128</v>
          </cell>
          <cell r="D32" t="str">
            <v>-  CT 3,000/5 A</v>
          </cell>
          <cell r="E32">
            <v>2400</v>
          </cell>
          <cell r="F32">
            <v>0</v>
          </cell>
          <cell r="G32" t="str">
            <v>EA.</v>
          </cell>
        </row>
        <row r="33">
          <cell r="C33">
            <v>129</v>
          </cell>
          <cell r="D33" t="str">
            <v>-  CT 4,000/5 A</v>
          </cell>
          <cell r="E33">
            <v>2400</v>
          </cell>
          <cell r="F33">
            <v>0</v>
          </cell>
          <cell r="G33" t="str">
            <v>EA.</v>
          </cell>
        </row>
        <row r="34">
          <cell r="C34">
            <v>129</v>
          </cell>
          <cell r="D34" t="str">
            <v>SPACE</v>
          </cell>
          <cell r="E34">
            <v>41</v>
          </cell>
          <cell r="F34">
            <v>2</v>
          </cell>
          <cell r="G34" t="str">
            <v>M.</v>
          </cell>
        </row>
        <row r="35">
          <cell r="C35">
            <v>131</v>
          </cell>
          <cell r="D35" t="str">
            <v>-  VOLT &amp; VOLTAGE SELECTOR</v>
          </cell>
          <cell r="E35">
            <v>1000</v>
          </cell>
          <cell r="F35">
            <v>0</v>
          </cell>
          <cell r="G35" t="str">
            <v>EA.</v>
          </cell>
        </row>
        <row r="36">
          <cell r="C36">
            <v>132</v>
          </cell>
          <cell r="D36" t="str">
            <v>-  AMP &amp; AMP SELECTOR</v>
          </cell>
          <cell r="E36">
            <v>1000</v>
          </cell>
          <cell r="F36">
            <v>0</v>
          </cell>
          <cell r="G36" t="str">
            <v>EA.</v>
          </cell>
        </row>
        <row r="37">
          <cell r="C37">
            <v>133</v>
          </cell>
          <cell r="D37" t="str">
            <v>-  FREQUENCY METER</v>
          </cell>
          <cell r="E37">
            <v>1500</v>
          </cell>
          <cell r="F37">
            <v>0</v>
          </cell>
          <cell r="G37" t="str">
            <v>EA.</v>
          </cell>
        </row>
        <row r="38">
          <cell r="C38">
            <v>134</v>
          </cell>
          <cell r="D38" t="str">
            <v>-  1 PHASE WATT-HOUR METER</v>
          </cell>
          <cell r="E38">
            <v>1500</v>
          </cell>
          <cell r="F38">
            <v>0</v>
          </cell>
          <cell r="G38" t="str">
            <v>EA.</v>
          </cell>
        </row>
        <row r="39">
          <cell r="C39">
            <v>135</v>
          </cell>
          <cell r="D39" t="str">
            <v>-  3 PHASE WATT-HOUR METER</v>
          </cell>
          <cell r="E39">
            <v>4000</v>
          </cell>
          <cell r="F39">
            <v>0</v>
          </cell>
          <cell r="G39" t="str">
            <v>EA.</v>
          </cell>
        </row>
        <row r="40">
          <cell r="C40">
            <v>136</v>
          </cell>
          <cell r="D40" t="str">
            <v>-  KILOW-WATT METER</v>
          </cell>
          <cell r="E40">
            <v>5000</v>
          </cell>
          <cell r="F40">
            <v>0</v>
          </cell>
          <cell r="G40" t="str">
            <v>EA.</v>
          </cell>
        </row>
        <row r="41">
          <cell r="C41">
            <v>137</v>
          </cell>
          <cell r="D41" t="str">
            <v>-  POWER FACTOR METER</v>
          </cell>
          <cell r="E41">
            <v>35000</v>
          </cell>
          <cell r="F41">
            <v>0</v>
          </cell>
          <cell r="G41" t="str">
            <v>EA.</v>
          </cell>
        </row>
        <row r="42">
          <cell r="C42">
            <v>138</v>
          </cell>
          <cell r="D42" t="str">
            <v>-  DEMAND METER</v>
          </cell>
          <cell r="E42">
            <v>12000</v>
          </cell>
          <cell r="F42">
            <v>0</v>
          </cell>
          <cell r="G42" t="str">
            <v>EA.</v>
          </cell>
        </row>
        <row r="43">
          <cell r="C43">
            <v>139</v>
          </cell>
          <cell r="D43" t="str">
            <v>-  CONTROL FUSE AND PILOT LAMP</v>
          </cell>
          <cell r="E43">
            <v>300</v>
          </cell>
          <cell r="F43">
            <v>0</v>
          </cell>
          <cell r="G43" t="str">
            <v>LOT</v>
          </cell>
        </row>
        <row r="44">
          <cell r="C44">
            <v>139</v>
          </cell>
          <cell r="D44" t="str">
            <v>SPACE</v>
          </cell>
          <cell r="E44">
            <v>82</v>
          </cell>
          <cell r="F44">
            <v>6</v>
          </cell>
          <cell r="G44" t="str">
            <v>M.</v>
          </cell>
        </row>
        <row r="45">
          <cell r="C45">
            <v>2</v>
          </cell>
          <cell r="D45" t="str">
            <v>CAPACITOR ACCESSORIES</v>
          </cell>
          <cell r="E45">
            <v>84</v>
          </cell>
          <cell r="F45">
            <v>7</v>
          </cell>
          <cell r="G45" t="str">
            <v>M.</v>
          </cell>
        </row>
        <row r="46">
          <cell r="C46">
            <v>201</v>
          </cell>
          <cell r="D46" t="str">
            <v>-  3P AC3 MAGNETIC CONTACTOR</v>
          </cell>
          <cell r="E46">
            <v>2000</v>
          </cell>
          <cell r="F46">
            <v>0</v>
          </cell>
          <cell r="G46" t="str">
            <v>EA.</v>
          </cell>
        </row>
        <row r="47">
          <cell r="C47">
            <v>202</v>
          </cell>
          <cell r="D47" t="str">
            <v>-  HRC FUSE W./AUX. CONTACT</v>
          </cell>
          <cell r="E47">
            <v>1500</v>
          </cell>
          <cell r="F47">
            <v>0</v>
          </cell>
          <cell r="G47" t="str">
            <v>EA.</v>
          </cell>
        </row>
        <row r="48">
          <cell r="C48">
            <v>203</v>
          </cell>
          <cell r="D48" t="str">
            <v>-  KVAR CONTROLLER 6 STEP</v>
          </cell>
          <cell r="E48">
            <v>12000</v>
          </cell>
          <cell r="F48">
            <v>0</v>
          </cell>
          <cell r="G48" t="str">
            <v>EA.</v>
          </cell>
        </row>
        <row r="49">
          <cell r="C49">
            <v>204</v>
          </cell>
          <cell r="D49" t="str">
            <v>-  KVAR CONTROLLER 12 STEP</v>
          </cell>
          <cell r="E49">
            <v>13500</v>
          </cell>
          <cell r="F49">
            <v>0</v>
          </cell>
          <cell r="G49" t="str">
            <v>EA.</v>
          </cell>
        </row>
        <row r="50">
          <cell r="C50">
            <v>145</v>
          </cell>
          <cell r="D50" t="str">
            <v>DRY TYPE CAPACITOR</v>
          </cell>
          <cell r="E50">
            <v>107</v>
          </cell>
          <cell r="F50">
            <v>11</v>
          </cell>
          <cell r="G50" t="str">
            <v>M.</v>
          </cell>
        </row>
        <row r="51">
          <cell r="C51">
            <v>211</v>
          </cell>
          <cell r="D51" t="str">
            <v>-  10  KVAR DRY TYPE CAPACITOR</v>
          </cell>
          <cell r="E51">
            <v>2500</v>
          </cell>
          <cell r="F51">
            <v>0</v>
          </cell>
          <cell r="G51" t="str">
            <v>SET</v>
          </cell>
        </row>
        <row r="52">
          <cell r="C52">
            <v>212</v>
          </cell>
          <cell r="D52" t="str">
            <v>-  15  KVAR DRY TYPE CAPACITOR</v>
          </cell>
          <cell r="E52">
            <v>3500</v>
          </cell>
          <cell r="F52">
            <v>0</v>
          </cell>
          <cell r="G52" t="str">
            <v>SET</v>
          </cell>
        </row>
        <row r="53">
          <cell r="C53">
            <v>213</v>
          </cell>
          <cell r="D53" t="str">
            <v>-  20  KVAR DRY TYPE CAPACITOR</v>
          </cell>
          <cell r="E53">
            <v>4200</v>
          </cell>
          <cell r="F53">
            <v>0</v>
          </cell>
          <cell r="G53" t="str">
            <v>SET</v>
          </cell>
        </row>
        <row r="54">
          <cell r="C54">
            <v>214</v>
          </cell>
          <cell r="D54" t="str">
            <v>-  25  KVAR DRY TYPE CAPACITOR</v>
          </cell>
          <cell r="E54">
            <v>4750</v>
          </cell>
          <cell r="F54">
            <v>0</v>
          </cell>
          <cell r="G54" t="str">
            <v>SET</v>
          </cell>
        </row>
        <row r="55">
          <cell r="C55">
            <v>215</v>
          </cell>
          <cell r="D55" t="str">
            <v>-  30  KVAR DRY TYPE CAPACITOR</v>
          </cell>
          <cell r="E55">
            <v>5400</v>
          </cell>
          <cell r="F55">
            <v>0</v>
          </cell>
          <cell r="G55" t="str">
            <v>SET</v>
          </cell>
        </row>
        <row r="56">
          <cell r="C56">
            <v>216</v>
          </cell>
          <cell r="D56" t="str">
            <v>-  40  KVAR DRY TYPE CAPACITOR</v>
          </cell>
          <cell r="E56">
            <v>6900</v>
          </cell>
          <cell r="F56">
            <v>0</v>
          </cell>
          <cell r="G56" t="str">
            <v>SET</v>
          </cell>
        </row>
        <row r="57">
          <cell r="C57">
            <v>217</v>
          </cell>
          <cell r="D57" t="str">
            <v>-  50  KVAR DRY TYPE CAPACITOR</v>
          </cell>
          <cell r="E57">
            <v>7700</v>
          </cell>
          <cell r="F57">
            <v>0</v>
          </cell>
          <cell r="G57" t="str">
            <v>SET</v>
          </cell>
        </row>
        <row r="58">
          <cell r="C58">
            <v>218</v>
          </cell>
          <cell r="D58" t="str">
            <v>-  60  KVAR DRY TYPE CAPACITOR</v>
          </cell>
          <cell r="E58">
            <v>10200</v>
          </cell>
          <cell r="F58">
            <v>0</v>
          </cell>
          <cell r="G58" t="str">
            <v>SET</v>
          </cell>
        </row>
        <row r="59">
          <cell r="C59">
            <v>219</v>
          </cell>
          <cell r="D59" t="str">
            <v>-  75  KVAR DRY TYPE CAPACITOR</v>
          </cell>
          <cell r="E59">
            <v>13100</v>
          </cell>
          <cell r="F59">
            <v>0</v>
          </cell>
          <cell r="G59" t="str">
            <v>SET</v>
          </cell>
        </row>
        <row r="60">
          <cell r="C60">
            <v>220</v>
          </cell>
          <cell r="D60" t="str">
            <v>-  80  KVAR DRY TYPE CAPACITOR</v>
          </cell>
          <cell r="E60">
            <v>13300</v>
          </cell>
          <cell r="F60">
            <v>0</v>
          </cell>
          <cell r="G60" t="str">
            <v>SET</v>
          </cell>
        </row>
        <row r="61">
          <cell r="C61">
            <v>221</v>
          </cell>
          <cell r="D61" t="str">
            <v>-  100  KVAR DRY TYPE CAPACITOR</v>
          </cell>
          <cell r="E61">
            <v>16450</v>
          </cell>
          <cell r="F61">
            <v>0</v>
          </cell>
          <cell r="G61" t="str">
            <v>SET</v>
          </cell>
        </row>
        <row r="62">
          <cell r="C62">
            <v>157</v>
          </cell>
          <cell r="D62" t="str">
            <v>CAPACITOR  (HARMONIC PROTECTOR)</v>
          </cell>
          <cell r="E62">
            <v>95</v>
          </cell>
          <cell r="F62">
            <v>8</v>
          </cell>
          <cell r="G62" t="str">
            <v>M.</v>
          </cell>
        </row>
        <row r="63">
          <cell r="C63">
            <v>222</v>
          </cell>
          <cell r="D63" t="str">
            <v>-  10  KVAR DRY TYPE CAPACITOR</v>
          </cell>
          <cell r="E63">
            <v>3250</v>
          </cell>
          <cell r="F63">
            <v>0</v>
          </cell>
          <cell r="G63" t="str">
            <v>SET</v>
          </cell>
        </row>
        <row r="64">
          <cell r="C64">
            <v>223</v>
          </cell>
          <cell r="D64" t="str">
            <v>-  15  KVAR DRY TYPE CAPACITOR</v>
          </cell>
          <cell r="E64">
            <v>4550</v>
          </cell>
          <cell r="F64">
            <v>0</v>
          </cell>
          <cell r="G64" t="str">
            <v>SET</v>
          </cell>
        </row>
        <row r="65">
          <cell r="C65">
            <v>224</v>
          </cell>
          <cell r="D65" t="str">
            <v>-  20  KVAR DRY TYPE CAPACITOR</v>
          </cell>
          <cell r="E65">
            <v>5500</v>
          </cell>
          <cell r="F65">
            <v>0</v>
          </cell>
          <cell r="G65" t="str">
            <v>SET</v>
          </cell>
        </row>
        <row r="66">
          <cell r="C66">
            <v>225</v>
          </cell>
          <cell r="D66" t="str">
            <v>-  25  KVAR DRY TYPE CAPACITOR</v>
          </cell>
          <cell r="E66">
            <v>6175</v>
          </cell>
          <cell r="F66">
            <v>0</v>
          </cell>
          <cell r="G66" t="str">
            <v>SET</v>
          </cell>
        </row>
        <row r="67">
          <cell r="C67">
            <v>226</v>
          </cell>
          <cell r="D67" t="str">
            <v>-  30  KVAR DRY TYPE CAPACITOR</v>
          </cell>
          <cell r="E67">
            <v>7020</v>
          </cell>
          <cell r="F67">
            <v>0</v>
          </cell>
          <cell r="G67" t="str">
            <v>SET</v>
          </cell>
        </row>
        <row r="68">
          <cell r="C68">
            <v>227</v>
          </cell>
          <cell r="D68" t="str">
            <v>-  40  KVAR DRY TYPE CAPACITOR</v>
          </cell>
          <cell r="E68">
            <v>9000</v>
          </cell>
          <cell r="F68">
            <v>0</v>
          </cell>
          <cell r="G68" t="str">
            <v>SET</v>
          </cell>
        </row>
        <row r="69">
          <cell r="C69">
            <v>228</v>
          </cell>
          <cell r="D69" t="str">
            <v>-  50  KVAR DRY TYPE CAPACITOR</v>
          </cell>
          <cell r="E69">
            <v>10000</v>
          </cell>
          <cell r="F69">
            <v>0</v>
          </cell>
          <cell r="G69" t="str">
            <v>SET</v>
          </cell>
        </row>
        <row r="70">
          <cell r="C70">
            <v>229</v>
          </cell>
          <cell r="D70" t="str">
            <v>-  60  KVAR DRY TYPE CAPACITOR</v>
          </cell>
          <cell r="E70">
            <v>13000</v>
          </cell>
          <cell r="F70">
            <v>0</v>
          </cell>
          <cell r="G70" t="str">
            <v>SET</v>
          </cell>
        </row>
        <row r="71">
          <cell r="C71">
            <v>230</v>
          </cell>
          <cell r="D71" t="str">
            <v>-  75  KVAR DRY TYPE CAPACITOR</v>
          </cell>
          <cell r="E71">
            <v>17000</v>
          </cell>
          <cell r="F71">
            <v>0</v>
          </cell>
          <cell r="G71" t="str">
            <v>SET</v>
          </cell>
        </row>
        <row r="72">
          <cell r="C72">
            <v>231</v>
          </cell>
          <cell r="D72" t="str">
            <v>-  80  KVAR DRY TYPE CAPACITOR</v>
          </cell>
          <cell r="E72">
            <v>17500</v>
          </cell>
          <cell r="F72">
            <v>0</v>
          </cell>
          <cell r="G72" t="str">
            <v>SET</v>
          </cell>
        </row>
        <row r="73">
          <cell r="C73">
            <v>232</v>
          </cell>
          <cell r="D73" t="str">
            <v>-  100  KVAR DRY TYPE CAPACITOR</v>
          </cell>
          <cell r="E73">
            <v>21500</v>
          </cell>
          <cell r="F73">
            <v>0</v>
          </cell>
          <cell r="G73" t="str">
            <v>SET</v>
          </cell>
        </row>
        <row r="74">
          <cell r="C74">
            <v>169</v>
          </cell>
          <cell r="D74" t="str">
            <v>SPACE</v>
          </cell>
          <cell r="E74">
            <v>590</v>
          </cell>
          <cell r="F74">
            <v>40</v>
          </cell>
          <cell r="G74" t="str">
            <v>M.</v>
          </cell>
        </row>
        <row r="75">
          <cell r="C75">
            <v>170</v>
          </cell>
          <cell r="D75" t="str">
            <v>-  200 PRS. - 0.65 MM. AP</v>
          </cell>
          <cell r="E75">
            <v>790</v>
          </cell>
          <cell r="F75">
            <v>60</v>
          </cell>
          <cell r="G75" t="str">
            <v>M.</v>
          </cell>
        </row>
        <row r="76">
          <cell r="C76">
            <v>3</v>
          </cell>
          <cell r="D76" t="str">
            <v>LIGHTNING PROTECTION AND GROUNDING</v>
          </cell>
        </row>
        <row r="77">
          <cell r="C77">
            <v>301</v>
          </cell>
          <cell r="D77" t="str">
            <v>-  MULTIPOINT, 5/8", 30 CM. LONG</v>
          </cell>
          <cell r="E77">
            <v>1150</v>
          </cell>
          <cell r="F77">
            <v>300</v>
          </cell>
          <cell r="G77" t="str">
            <v>SET</v>
          </cell>
        </row>
        <row r="78">
          <cell r="C78">
            <v>302</v>
          </cell>
          <cell r="D78" t="str">
            <v>-  MULTIPOINT, 5/8", 60 CM. LONG</v>
          </cell>
          <cell r="E78">
            <v>1300</v>
          </cell>
          <cell r="F78">
            <v>300</v>
          </cell>
          <cell r="G78" t="str">
            <v>SET</v>
          </cell>
        </row>
        <row r="79">
          <cell r="C79">
            <v>303</v>
          </cell>
          <cell r="D79" t="str">
            <v>-  MULTIPOINT, 5/8", 100 CM. LONG</v>
          </cell>
          <cell r="E79">
            <v>1600</v>
          </cell>
          <cell r="F79">
            <v>350</v>
          </cell>
          <cell r="G79" t="str">
            <v>SET</v>
          </cell>
        </row>
        <row r="80">
          <cell r="C80">
            <v>304</v>
          </cell>
          <cell r="D80" t="str">
            <v>-  MULITIPOINT, 5/8", 150 CM. LONG</v>
          </cell>
          <cell r="E80">
            <v>1850</v>
          </cell>
          <cell r="F80">
            <v>350</v>
          </cell>
          <cell r="G80" t="str">
            <v>SET</v>
          </cell>
        </row>
        <row r="81">
          <cell r="C81">
            <v>305</v>
          </cell>
          <cell r="D81" t="str">
            <v>-  MULITIPOINT, 5/8", 200 CM. LONG</v>
          </cell>
          <cell r="E81">
            <v>2250</v>
          </cell>
          <cell r="F81">
            <v>400</v>
          </cell>
          <cell r="G81" t="str">
            <v>SET</v>
          </cell>
        </row>
        <row r="82">
          <cell r="C82">
            <v>306</v>
          </cell>
          <cell r="D82" t="str">
            <v>-  MULITIPOINT, 3/4", 30 CM. LONG</v>
          </cell>
          <cell r="E82">
            <v>1450</v>
          </cell>
          <cell r="F82">
            <v>300</v>
          </cell>
          <cell r="G82" t="str">
            <v>SET</v>
          </cell>
        </row>
        <row r="83">
          <cell r="C83">
            <v>307</v>
          </cell>
          <cell r="D83" t="str">
            <v>-  MULITIPOINT, 3/4", 60 CM. LONG</v>
          </cell>
          <cell r="E83">
            <v>1600</v>
          </cell>
          <cell r="F83">
            <v>300</v>
          </cell>
          <cell r="G83" t="str">
            <v>SET</v>
          </cell>
        </row>
        <row r="84">
          <cell r="C84">
            <v>308</v>
          </cell>
          <cell r="D84" t="str">
            <v>-  MULITIPOINT, 3/4", 100 CM. LONG</v>
          </cell>
          <cell r="E84">
            <v>2000</v>
          </cell>
          <cell r="F84">
            <v>350</v>
          </cell>
          <cell r="G84" t="str">
            <v>SET</v>
          </cell>
        </row>
        <row r="85">
          <cell r="C85">
            <v>309</v>
          </cell>
          <cell r="D85" t="str">
            <v>-  MULITIPOINT, 3/4", 150 CM. LONG</v>
          </cell>
          <cell r="E85">
            <v>2650</v>
          </cell>
          <cell r="F85">
            <v>350</v>
          </cell>
          <cell r="G85" t="str">
            <v>SET</v>
          </cell>
        </row>
        <row r="86">
          <cell r="C86">
            <v>310</v>
          </cell>
          <cell r="D86" t="str">
            <v>-  MULITIPOINT, 3/4", 200 CM. LONG</v>
          </cell>
          <cell r="E86">
            <v>3250</v>
          </cell>
          <cell r="F86">
            <v>400</v>
          </cell>
          <cell r="G86" t="str">
            <v>SET</v>
          </cell>
        </row>
        <row r="87">
          <cell r="C87">
            <v>311</v>
          </cell>
          <cell r="D87" t="str">
            <v>-  COPPER AIR TERMINAL, 5/8", 30 CM. LONG</v>
          </cell>
          <cell r="E87">
            <v>650</v>
          </cell>
          <cell r="F87">
            <v>300</v>
          </cell>
          <cell r="G87" t="str">
            <v>SET</v>
          </cell>
        </row>
        <row r="88">
          <cell r="C88">
            <v>312</v>
          </cell>
          <cell r="D88" t="str">
            <v>-  COPPER AIR TERMINAL, 5/8", 60 CM. LONG</v>
          </cell>
          <cell r="E88">
            <v>800</v>
          </cell>
          <cell r="F88">
            <v>300</v>
          </cell>
          <cell r="G88" t="str">
            <v>SET</v>
          </cell>
        </row>
        <row r="89">
          <cell r="C89">
            <v>313</v>
          </cell>
          <cell r="D89" t="str">
            <v>-  COPPER AIR TERMINAL, 5/8", 100 CM. LONG</v>
          </cell>
          <cell r="E89">
            <v>1100</v>
          </cell>
          <cell r="F89">
            <v>350</v>
          </cell>
          <cell r="G89" t="str">
            <v>SET</v>
          </cell>
        </row>
        <row r="90">
          <cell r="C90">
            <v>314</v>
          </cell>
          <cell r="D90" t="str">
            <v>-  COPPER AIR TERMINAL, 5/8", 150 CM. LONG</v>
          </cell>
          <cell r="E90">
            <v>1350</v>
          </cell>
          <cell r="F90">
            <v>350</v>
          </cell>
          <cell r="G90" t="str">
            <v>SET</v>
          </cell>
        </row>
        <row r="91">
          <cell r="C91">
            <v>315</v>
          </cell>
          <cell r="D91" t="str">
            <v>-  COPPER AIR TERMINAL, 5/8", 200 CM. LONG</v>
          </cell>
          <cell r="E91">
            <v>1750</v>
          </cell>
          <cell r="F91">
            <v>400</v>
          </cell>
          <cell r="G91" t="str">
            <v>SET</v>
          </cell>
        </row>
        <row r="92">
          <cell r="C92">
            <v>316</v>
          </cell>
          <cell r="D92" t="str">
            <v>-  COPPER AIR TERMINAL, 3/4", 30 CM. LONG</v>
          </cell>
          <cell r="E92">
            <v>950</v>
          </cell>
          <cell r="F92">
            <v>300</v>
          </cell>
          <cell r="G92" t="str">
            <v>SET</v>
          </cell>
        </row>
        <row r="93">
          <cell r="C93">
            <v>317</v>
          </cell>
          <cell r="D93" t="str">
            <v>-  COPPER AIR TERMINAL, 3/4", 60 CM. LONG</v>
          </cell>
          <cell r="E93">
            <v>1100</v>
          </cell>
          <cell r="F93">
            <v>300</v>
          </cell>
          <cell r="G93" t="str">
            <v>SET</v>
          </cell>
        </row>
        <row r="94">
          <cell r="C94">
            <v>318</v>
          </cell>
          <cell r="D94" t="str">
            <v>-  COPPER AIR TERMINAL, 3/4", 100 CM. LONG</v>
          </cell>
          <cell r="E94">
            <v>1550</v>
          </cell>
          <cell r="F94">
            <v>350</v>
          </cell>
          <cell r="G94" t="str">
            <v>SET</v>
          </cell>
        </row>
        <row r="95">
          <cell r="C95">
            <v>319</v>
          </cell>
          <cell r="D95" t="str">
            <v>-  COPPER AIR TERMINAL, 3/4", 150 CM. LONG</v>
          </cell>
          <cell r="E95">
            <v>2150</v>
          </cell>
          <cell r="F95">
            <v>350</v>
          </cell>
          <cell r="G95" t="str">
            <v>SET</v>
          </cell>
        </row>
        <row r="96">
          <cell r="C96">
            <v>320</v>
          </cell>
          <cell r="D96" t="str">
            <v>-  COPPER AIR TERMINAL, 3/4", 200 CM. LONG</v>
          </cell>
          <cell r="E96">
            <v>2750</v>
          </cell>
          <cell r="F96">
            <v>400</v>
          </cell>
          <cell r="G96" t="str">
            <v>SET</v>
          </cell>
        </row>
        <row r="97">
          <cell r="C97">
            <v>206</v>
          </cell>
          <cell r="D97" t="str">
            <v>SPACE</v>
          </cell>
          <cell r="E97">
            <v>2400</v>
          </cell>
          <cell r="F97">
            <v>200</v>
          </cell>
          <cell r="G97" t="str">
            <v>M.</v>
          </cell>
        </row>
        <row r="98">
          <cell r="C98">
            <v>207</v>
          </cell>
          <cell r="D98" t="str">
            <v>ACCESSORIES</v>
          </cell>
          <cell r="E98">
            <v>2700</v>
          </cell>
          <cell r="F98">
            <v>250</v>
          </cell>
          <cell r="G98" t="str">
            <v>M.</v>
          </cell>
        </row>
        <row r="99">
          <cell r="C99">
            <v>326</v>
          </cell>
          <cell r="D99" t="str">
            <v>-  COPPER TAPE 25x3 MM.</v>
          </cell>
          <cell r="E99">
            <v>200</v>
          </cell>
          <cell r="F99">
            <v>50</v>
          </cell>
          <cell r="G99" t="str">
            <v>M.</v>
          </cell>
        </row>
        <row r="100">
          <cell r="C100">
            <v>327</v>
          </cell>
          <cell r="D100" t="str">
            <v>-  GROUND TEST BOX</v>
          </cell>
          <cell r="E100">
            <v>1200</v>
          </cell>
          <cell r="F100">
            <v>500</v>
          </cell>
          <cell r="G100" t="str">
            <v>EA.</v>
          </cell>
        </row>
        <row r="101">
          <cell r="C101">
            <v>328</v>
          </cell>
          <cell r="D101" t="str">
            <v>-  LIGHTNING PULSE COUNTER</v>
          </cell>
          <cell r="E101">
            <v>25000</v>
          </cell>
          <cell r="F101">
            <v>1000</v>
          </cell>
          <cell r="G101" t="str">
            <v>EA.</v>
          </cell>
        </row>
        <row r="102">
          <cell r="C102">
            <v>329</v>
          </cell>
          <cell r="D102" t="str">
            <v>-  6 POS. COPPER GROUND BAR</v>
          </cell>
          <cell r="E102">
            <v>1200</v>
          </cell>
          <cell r="F102">
            <v>500</v>
          </cell>
          <cell r="G102" t="str">
            <v>SET</v>
          </cell>
        </row>
        <row r="103">
          <cell r="C103">
            <v>330</v>
          </cell>
          <cell r="D103" t="str">
            <v>-  8 POS. COPPER GROUND BAR</v>
          </cell>
          <cell r="E103">
            <v>1400</v>
          </cell>
          <cell r="F103">
            <v>500</v>
          </cell>
          <cell r="G103" t="str">
            <v>SET</v>
          </cell>
        </row>
        <row r="104">
          <cell r="C104">
            <v>331</v>
          </cell>
          <cell r="D104" t="str">
            <v>-  12 POS. COPPER GROUND BAR</v>
          </cell>
          <cell r="E104">
            <v>1800</v>
          </cell>
          <cell r="F104">
            <v>600</v>
          </cell>
          <cell r="G104" t="str">
            <v>SET</v>
          </cell>
        </row>
        <row r="105">
          <cell r="C105">
            <v>332</v>
          </cell>
          <cell r="D105" t="str">
            <v>-  16 POS. COPPER GROUND BAR</v>
          </cell>
          <cell r="E105">
            <v>2200</v>
          </cell>
          <cell r="F105">
            <v>600</v>
          </cell>
          <cell r="G105" t="str">
            <v>SET</v>
          </cell>
        </row>
        <row r="106">
          <cell r="C106">
            <v>333</v>
          </cell>
          <cell r="D106" t="str">
            <v>-  24 POS. COPPER GROUND BAR</v>
          </cell>
          <cell r="E106">
            <v>3600</v>
          </cell>
          <cell r="F106">
            <v>700</v>
          </cell>
          <cell r="G106" t="str">
            <v>SET</v>
          </cell>
        </row>
        <row r="107">
          <cell r="C107">
            <v>216</v>
          </cell>
          <cell r="D107" t="str">
            <v>SPACE</v>
          </cell>
          <cell r="E107">
            <v>20000</v>
          </cell>
          <cell r="F107">
            <v>4200</v>
          </cell>
          <cell r="G107" t="str">
            <v>M.</v>
          </cell>
        </row>
        <row r="108">
          <cell r="C108">
            <v>217</v>
          </cell>
          <cell r="D108" t="str">
            <v>GROUND ROD</v>
          </cell>
          <cell r="E108">
            <v>25000</v>
          </cell>
          <cell r="F108">
            <v>5100</v>
          </cell>
          <cell r="G108" t="str">
            <v>M.</v>
          </cell>
        </row>
        <row r="109">
          <cell r="C109">
            <v>341</v>
          </cell>
          <cell r="D109" t="str">
            <v>-  GALVANIZED GROUND ROD, 1 M.</v>
          </cell>
          <cell r="E109">
            <v>60</v>
          </cell>
          <cell r="F109">
            <v>300</v>
          </cell>
          <cell r="G109" t="str">
            <v>SET</v>
          </cell>
        </row>
        <row r="110">
          <cell r="C110">
            <v>342</v>
          </cell>
          <cell r="D110" t="str">
            <v>-  GALVANIZED GROUND ROD, 1.5 M.</v>
          </cell>
          <cell r="E110">
            <v>65</v>
          </cell>
          <cell r="F110">
            <v>400</v>
          </cell>
          <cell r="G110" t="str">
            <v>SET</v>
          </cell>
        </row>
        <row r="111">
          <cell r="C111">
            <v>343</v>
          </cell>
          <cell r="D111" t="str">
            <v>-  GALVANIZED GROUND ROD, 2 M.</v>
          </cell>
          <cell r="E111">
            <v>120</v>
          </cell>
          <cell r="F111">
            <v>500</v>
          </cell>
          <cell r="G111" t="str">
            <v>SET</v>
          </cell>
        </row>
        <row r="112">
          <cell r="C112">
            <v>344</v>
          </cell>
          <cell r="D112" t="str">
            <v>-  GALVANIZED GROUND ROD, 3 M.</v>
          </cell>
          <cell r="E112">
            <v>130</v>
          </cell>
          <cell r="F112">
            <v>600</v>
          </cell>
          <cell r="G112" t="str">
            <v>SET</v>
          </cell>
        </row>
        <row r="113">
          <cell r="C113">
            <v>345</v>
          </cell>
          <cell r="D113" t="str">
            <v>-  COPPER CLAD SEEL GROUND ROD DIA 5/8", 5'</v>
          </cell>
          <cell r="E113">
            <v>240</v>
          </cell>
          <cell r="F113">
            <v>300</v>
          </cell>
          <cell r="G113" t="str">
            <v>SET</v>
          </cell>
        </row>
        <row r="114">
          <cell r="C114">
            <v>346</v>
          </cell>
          <cell r="D114" t="str">
            <v>-  COPPER CLAD SEEL GROUND ROD DIA 5/8", 6'</v>
          </cell>
          <cell r="E114">
            <v>290</v>
          </cell>
          <cell r="F114">
            <v>400</v>
          </cell>
          <cell r="G114" t="str">
            <v>SET</v>
          </cell>
        </row>
        <row r="115">
          <cell r="C115">
            <v>347</v>
          </cell>
          <cell r="D115" t="str">
            <v>-  COPPER CLAD SEEL GROUND ROD DIA 5/8", 8</v>
          </cell>
          <cell r="E115">
            <v>360</v>
          </cell>
          <cell r="F115">
            <v>500</v>
          </cell>
          <cell r="G115" t="str">
            <v>SET</v>
          </cell>
        </row>
        <row r="116">
          <cell r="C116">
            <v>348</v>
          </cell>
          <cell r="D116" t="str">
            <v>-  COPPER CLAD SEEL GROUND ROD DIA 5/8", 10'</v>
          </cell>
          <cell r="E116">
            <v>485</v>
          </cell>
          <cell r="F116">
            <v>600</v>
          </cell>
          <cell r="G116" t="str">
            <v>SET</v>
          </cell>
        </row>
        <row r="117">
          <cell r="C117">
            <v>349</v>
          </cell>
          <cell r="D117" t="str">
            <v>-  COPPER CLAD SEEL GROUND ROD DIA 3/4", 5'</v>
          </cell>
          <cell r="E117">
            <v>380</v>
          </cell>
          <cell r="F117">
            <v>300</v>
          </cell>
          <cell r="G117" t="str">
            <v>SET</v>
          </cell>
        </row>
        <row r="118">
          <cell r="C118">
            <v>350</v>
          </cell>
          <cell r="D118" t="str">
            <v>-  COPPER CLAD SEEL GROUND ROD DIA 3/4", 6'</v>
          </cell>
          <cell r="E118">
            <v>470</v>
          </cell>
          <cell r="F118">
            <v>400</v>
          </cell>
          <cell r="G118" t="str">
            <v>SET</v>
          </cell>
        </row>
        <row r="119">
          <cell r="C119">
            <v>351</v>
          </cell>
          <cell r="D119" t="str">
            <v>-  COPPER CLAD SEEL GROUND ROD DIA 3/4", 8'</v>
          </cell>
          <cell r="E119">
            <v>600</v>
          </cell>
          <cell r="F119">
            <v>500</v>
          </cell>
          <cell r="G119" t="str">
            <v>SET</v>
          </cell>
        </row>
        <row r="120">
          <cell r="C120">
            <v>352</v>
          </cell>
          <cell r="D120" t="str">
            <v>-  COPPER CLAD SEEL GROUND ROD DIA 3/4", 10'</v>
          </cell>
          <cell r="E120">
            <v>750</v>
          </cell>
          <cell r="F120">
            <v>600</v>
          </cell>
          <cell r="G120" t="str">
            <v>SET</v>
          </cell>
        </row>
        <row r="121">
          <cell r="C121">
            <v>230</v>
          </cell>
          <cell r="D121" t="str">
            <v>-  MDF 5,000 PRS.</v>
          </cell>
          <cell r="E121">
            <v>200000</v>
          </cell>
          <cell r="F121" t="str">
            <v/>
          </cell>
          <cell r="G121" t="str">
            <v>M.</v>
          </cell>
        </row>
        <row r="122">
          <cell r="D122" t="str">
            <v>PABX</v>
          </cell>
        </row>
        <row r="123">
          <cell r="C123">
            <v>231</v>
          </cell>
          <cell r="D123" t="str">
            <v>-  10/40 LINE PABX</v>
          </cell>
          <cell r="E123">
            <v>450000</v>
          </cell>
          <cell r="F123">
            <v>0</v>
          </cell>
          <cell r="G123" t="str">
            <v>M.</v>
          </cell>
        </row>
        <row r="124">
          <cell r="C124">
            <v>232</v>
          </cell>
          <cell r="D124" t="str">
            <v>-  20/80 LINE PABX</v>
          </cell>
          <cell r="E124">
            <v>800000</v>
          </cell>
          <cell r="F124">
            <v>0</v>
          </cell>
          <cell r="G124" t="str">
            <v>M.</v>
          </cell>
        </row>
        <row r="125">
          <cell r="C125">
            <v>233</v>
          </cell>
          <cell r="D125" t="str">
            <v>-  30/120 LINE PABX</v>
          </cell>
          <cell r="E125">
            <v>950000</v>
          </cell>
          <cell r="F125">
            <v>0</v>
          </cell>
          <cell r="G125" t="str">
            <v>M.</v>
          </cell>
        </row>
        <row r="126">
          <cell r="C126">
            <v>234</v>
          </cell>
          <cell r="D126" t="str">
            <v>-  40/1600 LINE PABX</v>
          </cell>
          <cell r="E126">
            <v>1050000</v>
          </cell>
          <cell r="F126">
            <v>0</v>
          </cell>
          <cell r="G126" t="str">
            <v>M.</v>
          </cell>
        </row>
        <row r="127">
          <cell r="C127">
            <v>235</v>
          </cell>
          <cell r="D127" t="str">
            <v>-  50/200 LINE PABX</v>
          </cell>
          <cell r="E127">
            <v>1200000</v>
          </cell>
          <cell r="F127">
            <v>0</v>
          </cell>
          <cell r="G127" t="str">
            <v>M.</v>
          </cell>
        </row>
        <row r="128">
          <cell r="C128">
            <v>236</v>
          </cell>
          <cell r="D128" t="str">
            <v>-  60/240 LINE PABX</v>
          </cell>
          <cell r="E128">
            <v>1250000</v>
          </cell>
          <cell r="F128">
            <v>0</v>
          </cell>
          <cell r="G128" t="str">
            <v>M.</v>
          </cell>
        </row>
        <row r="129">
          <cell r="C129">
            <v>237</v>
          </cell>
          <cell r="D129" t="str">
            <v>-  70/280 LINE PABX</v>
          </cell>
          <cell r="E129">
            <v>1300000</v>
          </cell>
          <cell r="F129">
            <v>0</v>
          </cell>
          <cell r="G129" t="str">
            <v>M.</v>
          </cell>
        </row>
        <row r="130">
          <cell r="C130">
            <v>238</v>
          </cell>
          <cell r="D130" t="str">
            <v>-  80/320 LINE PABX</v>
          </cell>
          <cell r="E130">
            <v>1500000</v>
          </cell>
          <cell r="F130">
            <v>0</v>
          </cell>
          <cell r="G130" t="str">
            <v>M.</v>
          </cell>
        </row>
        <row r="131">
          <cell r="C131">
            <v>239</v>
          </cell>
          <cell r="D131" t="str">
            <v>-  90/360 LINE PABX</v>
          </cell>
          <cell r="E131">
            <v>1700000</v>
          </cell>
          <cell r="F131">
            <v>0</v>
          </cell>
          <cell r="G131" t="str">
            <v>M.</v>
          </cell>
        </row>
        <row r="132">
          <cell r="C132">
            <v>240</v>
          </cell>
          <cell r="D132" t="str">
            <v>-  100/400 LINE PABX</v>
          </cell>
          <cell r="E132">
            <v>1900000</v>
          </cell>
          <cell r="F132">
            <v>0</v>
          </cell>
          <cell r="G132" t="str">
            <v>M.</v>
          </cell>
        </row>
        <row r="133">
          <cell r="D133" t="str">
            <v>SPACE</v>
          </cell>
        </row>
        <row r="134">
          <cell r="C134">
            <v>246</v>
          </cell>
          <cell r="D134" t="str">
            <v>-  10/100 LINE PABX</v>
          </cell>
          <cell r="E134">
            <v>600000</v>
          </cell>
          <cell r="F134">
            <v>0</v>
          </cell>
          <cell r="G134" t="str">
            <v>M.</v>
          </cell>
        </row>
        <row r="135">
          <cell r="C135">
            <v>247</v>
          </cell>
          <cell r="D135" t="str">
            <v>-  20/200 LINE PABX</v>
          </cell>
          <cell r="E135">
            <v>1000000</v>
          </cell>
          <cell r="F135">
            <v>0</v>
          </cell>
          <cell r="G135" t="str">
            <v>M.</v>
          </cell>
        </row>
        <row r="136">
          <cell r="C136">
            <v>248</v>
          </cell>
          <cell r="D136" t="str">
            <v>-  30/300 LINE PABX</v>
          </cell>
          <cell r="E136">
            <v>1250000</v>
          </cell>
          <cell r="F136">
            <v>0</v>
          </cell>
          <cell r="G136" t="str">
            <v>M.</v>
          </cell>
        </row>
        <row r="137">
          <cell r="C137">
            <v>249</v>
          </cell>
          <cell r="D137" t="str">
            <v>-  40/400 LINE PABX</v>
          </cell>
          <cell r="E137">
            <v>1650000</v>
          </cell>
          <cell r="F137">
            <v>0</v>
          </cell>
          <cell r="G137" t="str">
            <v>M.</v>
          </cell>
        </row>
        <row r="138">
          <cell r="C138">
            <v>250</v>
          </cell>
          <cell r="D138" t="str">
            <v>-  50/500 LINE PABX</v>
          </cell>
          <cell r="E138">
            <v>1900000</v>
          </cell>
          <cell r="F138">
            <v>0</v>
          </cell>
          <cell r="G138" t="str">
            <v>M.</v>
          </cell>
        </row>
        <row r="139">
          <cell r="C139">
            <v>251</v>
          </cell>
          <cell r="D139" t="str">
            <v>-  60/600 LINE PABX</v>
          </cell>
          <cell r="E139">
            <v>2100000</v>
          </cell>
          <cell r="F139">
            <v>0</v>
          </cell>
          <cell r="G139" t="str">
            <v>M.</v>
          </cell>
        </row>
        <row r="140">
          <cell r="C140">
            <v>252</v>
          </cell>
          <cell r="D140" t="str">
            <v>-  70/700 LINE PABX</v>
          </cell>
          <cell r="E140">
            <v>2400000</v>
          </cell>
          <cell r="F140">
            <v>0</v>
          </cell>
          <cell r="G140" t="str">
            <v>M.</v>
          </cell>
        </row>
        <row r="141">
          <cell r="C141">
            <v>253</v>
          </cell>
          <cell r="D141" t="str">
            <v>-  80/800 LINE PABX</v>
          </cell>
          <cell r="E141">
            <v>0</v>
          </cell>
          <cell r="F141">
            <v>0</v>
          </cell>
          <cell r="G141" t="str">
            <v>M.</v>
          </cell>
        </row>
        <row r="142">
          <cell r="C142">
            <v>254</v>
          </cell>
          <cell r="D142" t="str">
            <v>-  90/900 LINE PABX</v>
          </cell>
          <cell r="E142">
            <v>0</v>
          </cell>
          <cell r="F142">
            <v>0</v>
          </cell>
          <cell r="G142" t="str">
            <v>M.</v>
          </cell>
        </row>
        <row r="143">
          <cell r="C143">
            <v>255</v>
          </cell>
          <cell r="D143" t="str">
            <v>-  100/1,000 LINE PABX</v>
          </cell>
          <cell r="E143">
            <v>0</v>
          </cell>
          <cell r="F143">
            <v>0</v>
          </cell>
          <cell r="G143" t="str">
            <v>M.</v>
          </cell>
        </row>
        <row r="144">
          <cell r="D144" t="str">
            <v>SPACE</v>
          </cell>
        </row>
        <row r="145">
          <cell r="D145" t="str">
            <v>ACCESSORIES</v>
          </cell>
        </row>
        <row r="146">
          <cell r="C146">
            <v>261</v>
          </cell>
          <cell r="D146" t="str">
            <v>-  LIGHTNING ARRESTER</v>
          </cell>
          <cell r="E146">
            <v>105</v>
          </cell>
          <cell r="F146">
            <v>20</v>
          </cell>
          <cell r="G146" t="str">
            <v>SET</v>
          </cell>
        </row>
        <row r="147">
          <cell r="C147">
            <v>262</v>
          </cell>
          <cell r="D147" t="str">
            <v>-  OPERATER CONSOLE</v>
          </cell>
          <cell r="E147">
            <v>28000</v>
          </cell>
          <cell r="F147">
            <v>0</v>
          </cell>
          <cell r="G147" t="str">
            <v>SET</v>
          </cell>
        </row>
        <row r="148">
          <cell r="C148">
            <v>263</v>
          </cell>
          <cell r="D148" t="str">
            <v>-  TELEPHONE OUTLET (PLASTIC PLATE)</v>
          </cell>
          <cell r="E148">
            <v>160</v>
          </cell>
          <cell r="F148">
            <v>50</v>
          </cell>
          <cell r="G148" t="str">
            <v>SET</v>
          </cell>
        </row>
        <row r="149">
          <cell r="C149">
            <v>264</v>
          </cell>
          <cell r="D149" t="str">
            <v>-  TELEPHONE OUTLET (ALUMINIUM PLATE)</v>
          </cell>
          <cell r="E149">
            <v>190</v>
          </cell>
          <cell r="F149">
            <v>50</v>
          </cell>
          <cell r="G149" t="str">
            <v>SET</v>
          </cell>
        </row>
        <row r="150">
          <cell r="C150">
            <v>265</v>
          </cell>
          <cell r="D150" t="str">
            <v>-  TELEPHONE OUTLET (STAINLESS PLATE)</v>
          </cell>
          <cell r="E150">
            <v>210</v>
          </cell>
          <cell r="F150">
            <v>50</v>
          </cell>
          <cell r="G150" t="str">
            <v>SET</v>
          </cell>
        </row>
        <row r="151">
          <cell r="C151">
            <v>266</v>
          </cell>
          <cell r="D151" t="str">
            <v>-  TELEPHONE OUTLET (ALUMINIUM PLATE, LIVING STYLE)</v>
          </cell>
          <cell r="E151">
            <v>600</v>
          </cell>
          <cell r="F151">
            <v>100</v>
          </cell>
          <cell r="G151" t="str">
            <v>SET</v>
          </cell>
        </row>
        <row r="152">
          <cell r="C152">
            <v>267</v>
          </cell>
          <cell r="D152" t="str">
            <v>-  TELEPHONE OUTLET (CHROMIUM PLATE PLATE, LIVING STYLE)</v>
          </cell>
          <cell r="E152">
            <v>870</v>
          </cell>
          <cell r="F152">
            <v>100</v>
          </cell>
          <cell r="G152" t="str">
            <v>SET</v>
          </cell>
        </row>
        <row r="153">
          <cell r="D153" t="str">
            <v xml:space="preserve">   SPACE</v>
          </cell>
        </row>
        <row r="154">
          <cell r="C154">
            <v>3</v>
          </cell>
          <cell r="D154" t="str">
            <v>TELECOMMUNICATION</v>
          </cell>
        </row>
        <row r="155">
          <cell r="D155" t="str">
            <v>MODULE &amp; ACCESSORIES</v>
          </cell>
        </row>
        <row r="156">
          <cell r="C156">
            <v>301</v>
          </cell>
          <cell r="D156" t="str">
            <v>-  24 PORTS-CAT5 PATCH PANEL</v>
          </cell>
          <cell r="E156">
            <v>5500</v>
          </cell>
          <cell r="F156">
            <v>300</v>
          </cell>
          <cell r="G156" t="str">
            <v>LOT</v>
          </cell>
        </row>
        <row r="157">
          <cell r="C157">
            <v>302</v>
          </cell>
          <cell r="D157" t="str">
            <v>-  32 PORTS-CAT5 PATCH PANEL</v>
          </cell>
          <cell r="E157">
            <v>8500</v>
          </cell>
          <cell r="F157">
            <v>450</v>
          </cell>
          <cell r="G157" t="str">
            <v>LOT</v>
          </cell>
        </row>
        <row r="158">
          <cell r="C158">
            <v>303</v>
          </cell>
          <cell r="D158" t="str">
            <v>-  48 PORTS-CAT5 PATCH PANEL</v>
          </cell>
          <cell r="E158">
            <v>11000</v>
          </cell>
          <cell r="F158">
            <v>600</v>
          </cell>
          <cell r="G158" t="str">
            <v>LOT</v>
          </cell>
        </row>
        <row r="159">
          <cell r="C159">
            <v>304</v>
          </cell>
          <cell r="D159" t="str">
            <v>-  64 PORTS-CAT5 PATCH PANEL</v>
          </cell>
          <cell r="E159">
            <v>16500</v>
          </cell>
          <cell r="F159">
            <v>900</v>
          </cell>
          <cell r="G159" t="str">
            <v>LOT</v>
          </cell>
        </row>
        <row r="160">
          <cell r="C160">
            <v>305</v>
          </cell>
          <cell r="D160" t="str">
            <v>-  96 PORTS-CAT5 PATCH PANEL</v>
          </cell>
          <cell r="E160">
            <v>21000</v>
          </cell>
          <cell r="F160">
            <v>1000</v>
          </cell>
          <cell r="G160" t="str">
            <v>LOT</v>
          </cell>
        </row>
        <row r="161">
          <cell r="D161" t="str">
            <v>SPACE</v>
          </cell>
        </row>
        <row r="162">
          <cell r="C162">
            <v>311</v>
          </cell>
          <cell r="D162" t="str">
            <v>-  1xRJ45 MODULAR JACK</v>
          </cell>
          <cell r="E162">
            <v>280</v>
          </cell>
          <cell r="F162">
            <v>70</v>
          </cell>
          <cell r="G162" t="str">
            <v>SET</v>
          </cell>
        </row>
        <row r="163">
          <cell r="C163">
            <v>312</v>
          </cell>
          <cell r="D163" t="str">
            <v>-  2xRJ45 MODULAR JACK</v>
          </cell>
          <cell r="E163">
            <v>440</v>
          </cell>
          <cell r="F163">
            <v>100</v>
          </cell>
          <cell r="G163" t="str">
            <v>SET</v>
          </cell>
        </row>
        <row r="164">
          <cell r="C164">
            <v>313</v>
          </cell>
          <cell r="D164" t="str">
            <v>-  1xRJ45+1xRJ11 MODULAR JACK</v>
          </cell>
          <cell r="E164">
            <v>350</v>
          </cell>
          <cell r="F164">
            <v>100</v>
          </cell>
          <cell r="G164" t="str">
            <v>SET</v>
          </cell>
        </row>
        <row r="165">
          <cell r="C165">
            <v>314</v>
          </cell>
          <cell r="D165" t="str">
            <v>-  4xRJ45 MODULAR JACK</v>
          </cell>
          <cell r="E165">
            <v>760</v>
          </cell>
          <cell r="F165">
            <v>200</v>
          </cell>
          <cell r="G165" t="str">
            <v>SET</v>
          </cell>
        </row>
        <row r="166">
          <cell r="C166">
            <v>315</v>
          </cell>
          <cell r="D166" t="str">
            <v>-  3xRJ45+1xRJ11 MODULAR JACK</v>
          </cell>
          <cell r="E166">
            <v>670</v>
          </cell>
          <cell r="F166">
            <v>200</v>
          </cell>
          <cell r="G166" t="str">
            <v>SET</v>
          </cell>
        </row>
        <row r="167">
          <cell r="C167">
            <v>316</v>
          </cell>
          <cell r="D167" t="str">
            <v>-  2xRJ45+1xRJ11 MODULAR JACK</v>
          </cell>
          <cell r="E167">
            <v>580</v>
          </cell>
          <cell r="F167">
            <v>200</v>
          </cell>
          <cell r="G167" t="str">
            <v>SET</v>
          </cell>
        </row>
        <row r="168">
          <cell r="C168">
            <v>317</v>
          </cell>
          <cell r="D168" t="str">
            <v>-  6xRJ45 MODULAR JACK</v>
          </cell>
          <cell r="E168">
            <v>1140</v>
          </cell>
          <cell r="F168">
            <v>300</v>
          </cell>
          <cell r="G168" t="str">
            <v>SET</v>
          </cell>
        </row>
        <row r="169">
          <cell r="C169">
            <v>318</v>
          </cell>
          <cell r="D169" t="str">
            <v>-  5xRJ45+1xRJ11 MODULAR JACK</v>
          </cell>
          <cell r="E169">
            <v>1050</v>
          </cell>
          <cell r="F169">
            <v>300</v>
          </cell>
          <cell r="G169" t="str">
            <v>SET</v>
          </cell>
        </row>
        <row r="170">
          <cell r="C170">
            <v>319</v>
          </cell>
          <cell r="D170" t="str">
            <v>-  4xRJ45+2xRJ11 MODULAR JACK</v>
          </cell>
          <cell r="E170">
            <v>960</v>
          </cell>
          <cell r="F170">
            <v>300</v>
          </cell>
          <cell r="G170" t="str">
            <v>SET</v>
          </cell>
        </row>
        <row r="171">
          <cell r="C171">
            <v>320</v>
          </cell>
          <cell r="D171" t="str">
            <v>-  3xRJ45+3xRJ11 MODULAR JACK</v>
          </cell>
          <cell r="E171">
            <v>870</v>
          </cell>
          <cell r="F171">
            <v>300</v>
          </cell>
          <cell r="G171" t="str">
            <v>SET</v>
          </cell>
        </row>
        <row r="172">
          <cell r="C172">
            <v>321</v>
          </cell>
          <cell r="D172" t="str">
            <v>-  2xRJ45+4xRJ11 MODULAR JACK</v>
          </cell>
          <cell r="E172">
            <v>780</v>
          </cell>
          <cell r="F172">
            <v>300</v>
          </cell>
          <cell r="G172" t="str">
            <v>SET</v>
          </cell>
        </row>
        <row r="173">
          <cell r="D173" t="str">
            <v>SPACE</v>
          </cell>
        </row>
        <row r="174">
          <cell r="D174" t="str">
            <v>COMMUNICATION CABLE</v>
          </cell>
        </row>
        <row r="175">
          <cell r="C175">
            <v>326</v>
          </cell>
          <cell r="D175" t="str">
            <v>-  3 PRS-CAT3 UTP</v>
          </cell>
          <cell r="E175">
            <v>9</v>
          </cell>
          <cell r="F175">
            <v>2</v>
          </cell>
          <cell r="G175" t="str">
            <v>M.</v>
          </cell>
        </row>
        <row r="176">
          <cell r="C176">
            <v>327</v>
          </cell>
          <cell r="D176" t="str">
            <v>-  4 PRS-CAT3 UTP</v>
          </cell>
          <cell r="E176">
            <v>10</v>
          </cell>
          <cell r="F176">
            <v>2</v>
          </cell>
          <cell r="G176" t="str">
            <v>M.</v>
          </cell>
        </row>
        <row r="177">
          <cell r="C177">
            <v>328</v>
          </cell>
          <cell r="D177" t="str">
            <v>-  25 PRS-CAT3 UTP</v>
          </cell>
          <cell r="E177">
            <v>55</v>
          </cell>
          <cell r="F177">
            <v>5</v>
          </cell>
          <cell r="G177" t="str">
            <v>M.</v>
          </cell>
        </row>
        <row r="178">
          <cell r="C178">
            <v>329</v>
          </cell>
          <cell r="D178" t="str">
            <v>-  4 PRS-CAT5 UTP</v>
          </cell>
          <cell r="E178">
            <v>20</v>
          </cell>
          <cell r="F178">
            <v>2</v>
          </cell>
          <cell r="G178" t="str">
            <v>M.</v>
          </cell>
        </row>
        <row r="179">
          <cell r="C179">
            <v>330</v>
          </cell>
          <cell r="D179" t="str">
            <v>-  4 PRS-CAT4 STP</v>
          </cell>
          <cell r="E179">
            <v>25</v>
          </cell>
          <cell r="F179">
            <v>2</v>
          </cell>
          <cell r="G179" t="str">
            <v>M.</v>
          </cell>
        </row>
        <row r="180">
          <cell r="C180">
            <v>331</v>
          </cell>
          <cell r="D180" t="str">
            <v>-  15 PRS-CAT5 STP</v>
          </cell>
          <cell r="E180">
            <v>30</v>
          </cell>
          <cell r="F180">
            <v>4</v>
          </cell>
          <cell r="G180" t="str">
            <v>M.</v>
          </cell>
        </row>
        <row r="181">
          <cell r="C181">
            <v>332</v>
          </cell>
          <cell r="D181" t="str">
            <v>-  1/C - 62.5/125 FIBER OPTIC</v>
          </cell>
          <cell r="E181">
            <v>25</v>
          </cell>
          <cell r="F181">
            <v>3</v>
          </cell>
          <cell r="G181" t="str">
            <v>M.</v>
          </cell>
        </row>
        <row r="182">
          <cell r="C182">
            <v>333</v>
          </cell>
          <cell r="D182" t="str">
            <v>-  2/C - 62.5/125 FIBER OPTIC</v>
          </cell>
          <cell r="E182">
            <v>50</v>
          </cell>
          <cell r="F182">
            <v>4</v>
          </cell>
          <cell r="G182" t="str">
            <v>M.</v>
          </cell>
        </row>
        <row r="183">
          <cell r="C183">
            <v>334</v>
          </cell>
          <cell r="D183" t="str">
            <v>-  2/C - 62.5/125 FIBER OPTIC, TIGHT BUFFER</v>
          </cell>
          <cell r="E183">
            <v>61</v>
          </cell>
          <cell r="F183">
            <v>4</v>
          </cell>
          <cell r="G183" t="str">
            <v>M.</v>
          </cell>
        </row>
        <row r="184">
          <cell r="C184">
            <v>335</v>
          </cell>
          <cell r="D184" t="str">
            <v>-  4/C - 62.5/125 FIBER OPTIC, TIGHT BUFFER</v>
          </cell>
          <cell r="E184">
            <v>100</v>
          </cell>
          <cell r="F184">
            <v>6</v>
          </cell>
          <cell r="G184" t="str">
            <v>M.</v>
          </cell>
        </row>
        <row r="185">
          <cell r="C185">
            <v>336</v>
          </cell>
          <cell r="D185" t="str">
            <v>-  6/C - 62.5/125 FIBER OPTIC, TIGHT BUFFER</v>
          </cell>
          <cell r="E185">
            <v>140</v>
          </cell>
          <cell r="F185">
            <v>8</v>
          </cell>
          <cell r="G185" t="str">
            <v>M.</v>
          </cell>
        </row>
        <row r="186">
          <cell r="C186">
            <v>337</v>
          </cell>
          <cell r="D186" t="str">
            <v>-  8/C - 62.5/125 FIBER OPTIC, TIGHT BUFFER</v>
          </cell>
          <cell r="E186">
            <v>186</v>
          </cell>
          <cell r="F186">
            <v>10</v>
          </cell>
          <cell r="G186" t="str">
            <v>M.</v>
          </cell>
        </row>
        <row r="187">
          <cell r="C187">
            <v>338</v>
          </cell>
          <cell r="D187" t="str">
            <v>-  12/C - 62.5/125 FIBER OPTIC, TIGHT BUFFER</v>
          </cell>
          <cell r="E187">
            <v>259</v>
          </cell>
          <cell r="F187">
            <v>15</v>
          </cell>
          <cell r="G187" t="str">
            <v>M.</v>
          </cell>
        </row>
        <row r="188">
          <cell r="C188">
            <v>339</v>
          </cell>
          <cell r="D188" t="str">
            <v>-  18/C - 62.5/125 FIBER OPTIC, TIGHT BUFFER</v>
          </cell>
          <cell r="E188">
            <v>478</v>
          </cell>
          <cell r="F188">
            <v>20</v>
          </cell>
          <cell r="G188" t="str">
            <v>M.</v>
          </cell>
        </row>
        <row r="189">
          <cell r="C189">
            <v>340</v>
          </cell>
          <cell r="D189" t="str">
            <v>-  24/C - 62.5/125 FIBER OPTIC, TIGHT BUFFER</v>
          </cell>
          <cell r="E189">
            <v>637</v>
          </cell>
          <cell r="F189">
            <v>25</v>
          </cell>
          <cell r="G189" t="str">
            <v>M.</v>
          </cell>
        </row>
        <row r="190">
          <cell r="C190">
            <v>341</v>
          </cell>
          <cell r="D190" t="str">
            <v>-  36/C - 62.5/125 FIBER OPTIC, TIGHT BUFFER</v>
          </cell>
          <cell r="E190">
            <v>960</v>
          </cell>
          <cell r="F190">
            <v>30</v>
          </cell>
          <cell r="G190" t="str">
            <v>M.</v>
          </cell>
        </row>
        <row r="191">
          <cell r="C191">
            <v>342</v>
          </cell>
          <cell r="D191" t="str">
            <v>-  2/C - 62.5/125 FIBER OPTIC, LOOSE BUFFER, SINGLE JACKET</v>
          </cell>
          <cell r="E191">
            <v>100</v>
          </cell>
          <cell r="F191">
            <v>10</v>
          </cell>
          <cell r="G191" t="str">
            <v>M.</v>
          </cell>
        </row>
        <row r="192">
          <cell r="C192">
            <v>343</v>
          </cell>
          <cell r="D192" t="str">
            <v>-  4/C - 62.5/125 FIBER OPTIC, LOOSE BUFFER, SINGLE JACKET</v>
          </cell>
          <cell r="E192">
            <v>130</v>
          </cell>
          <cell r="F192">
            <v>13</v>
          </cell>
          <cell r="G192" t="str">
            <v>M.</v>
          </cell>
        </row>
        <row r="193">
          <cell r="C193">
            <v>344</v>
          </cell>
          <cell r="D193" t="str">
            <v>-  6/C - 62.5/125 FIBER OPTIC, LOOSE BUFFER, SINGLE JACKET</v>
          </cell>
          <cell r="E193">
            <v>165</v>
          </cell>
          <cell r="F193">
            <v>16</v>
          </cell>
          <cell r="G193" t="str">
            <v>M.</v>
          </cell>
        </row>
        <row r="194">
          <cell r="C194">
            <v>345</v>
          </cell>
          <cell r="D194" t="str">
            <v>-  8/C - 62.5/125 FIBER OPTIC, LOOSE BUFFER, SINGLE JACKET</v>
          </cell>
          <cell r="E194">
            <v>203</v>
          </cell>
          <cell r="F194">
            <v>20</v>
          </cell>
          <cell r="G194" t="str">
            <v>M.</v>
          </cell>
        </row>
        <row r="195">
          <cell r="C195">
            <v>346</v>
          </cell>
          <cell r="D195" t="str">
            <v>-  10/C - 62.5/125 FIBER OPTIC, LOOSE BUFFER, SINGLE JACKET</v>
          </cell>
          <cell r="E195">
            <v>250</v>
          </cell>
          <cell r="F195">
            <v>25</v>
          </cell>
          <cell r="G195" t="str">
            <v>M.</v>
          </cell>
        </row>
        <row r="196">
          <cell r="C196">
            <v>347</v>
          </cell>
          <cell r="D196" t="str">
            <v>-  12/C - 62.5/125 FIBER OPTIC, LOOSE BUFFER, SINGLE JACKET</v>
          </cell>
          <cell r="E196">
            <v>273</v>
          </cell>
          <cell r="F196">
            <v>27</v>
          </cell>
          <cell r="G196" t="str">
            <v>M.</v>
          </cell>
        </row>
        <row r="197">
          <cell r="C197">
            <v>348</v>
          </cell>
          <cell r="D197" t="str">
            <v>-  18/C - 62.5/125 FIBER OPTIC, LOOSE BUFFER, SINGLE JACKET</v>
          </cell>
          <cell r="E197">
            <v>390</v>
          </cell>
          <cell r="F197">
            <v>35</v>
          </cell>
          <cell r="G197" t="str">
            <v>M.</v>
          </cell>
        </row>
        <row r="198">
          <cell r="C198">
            <v>349</v>
          </cell>
          <cell r="D198" t="str">
            <v>-  24/C - 62.5/125 FIBER OPTIC, LOOSE BUFFER, SINGLE JACKET</v>
          </cell>
          <cell r="E198">
            <v>500</v>
          </cell>
          <cell r="F198">
            <v>40</v>
          </cell>
          <cell r="G198" t="str">
            <v>M.</v>
          </cell>
        </row>
        <row r="199">
          <cell r="C199">
            <v>350</v>
          </cell>
          <cell r="D199" t="str">
            <v>-  36/C - 62.5/125 FIBER OPTIC, LOOSE BUFFER, SINGLE JACKET</v>
          </cell>
          <cell r="E199">
            <v>760</v>
          </cell>
          <cell r="F199">
            <v>55</v>
          </cell>
          <cell r="G199" t="str">
            <v>M.</v>
          </cell>
        </row>
        <row r="200">
          <cell r="C200">
            <v>351</v>
          </cell>
          <cell r="D200" t="str">
            <v>-  48/C - 62.5/125 FIBER OPTIC, LOOSE BUFFER, SINGLE JACKET</v>
          </cell>
          <cell r="E200">
            <v>1005</v>
          </cell>
          <cell r="F200">
            <v>70</v>
          </cell>
          <cell r="G200" t="str">
            <v>M.</v>
          </cell>
        </row>
        <row r="201">
          <cell r="C201">
            <v>352</v>
          </cell>
          <cell r="D201" t="str">
            <v>-  60/C - 62.5/125 FIBER OPTIC, LOOSE BUFFER, SINGLE JACKET</v>
          </cell>
          <cell r="E201">
            <v>1256</v>
          </cell>
          <cell r="F201">
            <v>80</v>
          </cell>
          <cell r="G201" t="str">
            <v>M.</v>
          </cell>
        </row>
        <row r="202">
          <cell r="C202">
            <v>353</v>
          </cell>
          <cell r="D202" t="str">
            <v>-  72/C - 62.5/125 FIBER OPTIC, LOOSE BUFFER, SINGLE JACKET</v>
          </cell>
          <cell r="E202">
            <v>1503</v>
          </cell>
          <cell r="F202">
            <v>90</v>
          </cell>
          <cell r="G202" t="str">
            <v>M.</v>
          </cell>
        </row>
        <row r="203">
          <cell r="C203">
            <v>354</v>
          </cell>
          <cell r="D203" t="str">
            <v>-  2/C - 62.5/125 FIBER OPTIC, LOOSE BUFFER, DOUBLE JACKET</v>
          </cell>
          <cell r="E203">
            <v>105</v>
          </cell>
          <cell r="F203">
            <v>12</v>
          </cell>
          <cell r="G203" t="str">
            <v>M.</v>
          </cell>
        </row>
        <row r="204">
          <cell r="C204">
            <v>355</v>
          </cell>
          <cell r="D204" t="str">
            <v>-  4/C - 62.5/125 FIBER OPTIC, LOOSE BUFFER, DOUBLE JACKET</v>
          </cell>
          <cell r="E204">
            <v>145</v>
          </cell>
          <cell r="F204">
            <v>15</v>
          </cell>
          <cell r="G204" t="str">
            <v>M.</v>
          </cell>
        </row>
        <row r="205">
          <cell r="C205">
            <v>356</v>
          </cell>
          <cell r="D205" t="str">
            <v>-  6/C - 62.5/125 FIBER OPTIC, LOOSE BUFFER, DOUBLE JACKET</v>
          </cell>
          <cell r="E205">
            <v>225</v>
          </cell>
          <cell r="F205">
            <v>18</v>
          </cell>
          <cell r="G205" t="str">
            <v>M.</v>
          </cell>
        </row>
        <row r="206">
          <cell r="C206">
            <v>357</v>
          </cell>
          <cell r="D206" t="str">
            <v>-  8/C - 62.5/125 FIBER OPTIC, LOOSE BUFFER, DOUBLE JACKET</v>
          </cell>
          <cell r="E206">
            <v>230</v>
          </cell>
          <cell r="F206">
            <v>22</v>
          </cell>
          <cell r="G206" t="str">
            <v>M.</v>
          </cell>
        </row>
        <row r="207">
          <cell r="C207">
            <v>358</v>
          </cell>
          <cell r="D207" t="str">
            <v>-  10/C - 62.5/125 FIBER OPTIC, LOOSE BUFFER, DOUBLE JACKET</v>
          </cell>
          <cell r="E207">
            <v>261</v>
          </cell>
          <cell r="F207">
            <v>27</v>
          </cell>
          <cell r="G207" t="str">
            <v>M.</v>
          </cell>
        </row>
        <row r="208">
          <cell r="C208">
            <v>359</v>
          </cell>
          <cell r="D208" t="str">
            <v>-  12/C - 62.5/125 FIBER OPTIC, LOOSE BUFFER, DOUBLE JACKET</v>
          </cell>
          <cell r="E208">
            <v>290</v>
          </cell>
          <cell r="F208">
            <v>30</v>
          </cell>
          <cell r="G208" t="str">
            <v>M.</v>
          </cell>
        </row>
        <row r="209">
          <cell r="C209">
            <v>360</v>
          </cell>
          <cell r="D209" t="str">
            <v>-  18/C - 62.5/125 FIBER OPTIC, LOOSE BUFFER, DOUBLE JACKET</v>
          </cell>
          <cell r="E209">
            <v>402</v>
          </cell>
          <cell r="F209">
            <v>38</v>
          </cell>
          <cell r="G209" t="str">
            <v>M.</v>
          </cell>
        </row>
        <row r="210">
          <cell r="C210">
            <v>361</v>
          </cell>
          <cell r="D210" t="str">
            <v>-  24/C - 62.5/125 FIBER OPTIC, LOOSE BUFFER, DOUBLE JACKET</v>
          </cell>
          <cell r="E210">
            <v>511</v>
          </cell>
          <cell r="F210">
            <v>43</v>
          </cell>
          <cell r="G210" t="str">
            <v>M.</v>
          </cell>
        </row>
        <row r="211">
          <cell r="C211">
            <v>362</v>
          </cell>
          <cell r="D211" t="str">
            <v>-  36/C - 62.5/125 FIBER OPTIC, LOOSE BUFFER, DOUBLE JACKET</v>
          </cell>
          <cell r="E211">
            <v>771</v>
          </cell>
          <cell r="F211">
            <v>58</v>
          </cell>
          <cell r="G211" t="str">
            <v>M.</v>
          </cell>
        </row>
        <row r="212">
          <cell r="C212">
            <v>363</v>
          </cell>
          <cell r="D212" t="str">
            <v>-  48/C - 62.5/125 FIBER OPTIC, LOOSE BUFFER, DOUBLE JACKET</v>
          </cell>
          <cell r="E212">
            <v>1032</v>
          </cell>
          <cell r="F212">
            <v>75</v>
          </cell>
          <cell r="G212" t="str">
            <v>M.</v>
          </cell>
        </row>
        <row r="213">
          <cell r="C213">
            <v>364</v>
          </cell>
          <cell r="D213" t="str">
            <v>-  60/C - 62.5/125 FIBER OPTIC, LOOSE BUFFER, DOUBLE JACKET</v>
          </cell>
          <cell r="E213">
            <v>1312</v>
          </cell>
          <cell r="F213">
            <v>85</v>
          </cell>
          <cell r="G213" t="str">
            <v>M.</v>
          </cell>
        </row>
        <row r="214">
          <cell r="C214">
            <v>365</v>
          </cell>
          <cell r="D214" t="str">
            <v>-  72/C - 62.5/125 FIBER OPTIC, LOOSE BUFFER, DOUBLE JACKET</v>
          </cell>
          <cell r="E214">
            <v>1526</v>
          </cell>
          <cell r="F214">
            <v>95</v>
          </cell>
          <cell r="G214" t="str">
            <v>M.</v>
          </cell>
        </row>
        <row r="215">
          <cell r="C215">
            <v>366</v>
          </cell>
          <cell r="D215" t="str">
            <v>-  2/C - 62.5/125 FIBER OPTIC, LOOSE BUFFER, ARMORED</v>
          </cell>
          <cell r="E215">
            <v>154</v>
          </cell>
          <cell r="F215">
            <v>15</v>
          </cell>
          <cell r="G215" t="str">
            <v>M.</v>
          </cell>
        </row>
        <row r="216">
          <cell r="C216">
            <v>367</v>
          </cell>
          <cell r="D216" t="str">
            <v>-  4/C - 62.5/125 FIBER OPTIC, LOOSE BUFFER, ARMORED</v>
          </cell>
          <cell r="E216">
            <v>187</v>
          </cell>
          <cell r="F216">
            <v>18</v>
          </cell>
          <cell r="G216" t="str">
            <v>M.</v>
          </cell>
        </row>
        <row r="217">
          <cell r="C217">
            <v>368</v>
          </cell>
          <cell r="D217" t="str">
            <v>-  6/C - 62.5/125 FIBER OPTIC, LOOSE BUFFER, ARMORED</v>
          </cell>
          <cell r="E217">
            <v>218</v>
          </cell>
          <cell r="F217">
            <v>21</v>
          </cell>
          <cell r="G217" t="str">
            <v>M.</v>
          </cell>
        </row>
        <row r="218">
          <cell r="C218">
            <v>369</v>
          </cell>
          <cell r="D218" t="str">
            <v>-  8/C - 62.5/125 FIBER OPTIC, LOOSE BUFFER, ARMORED</v>
          </cell>
          <cell r="E218">
            <v>330</v>
          </cell>
          <cell r="F218">
            <v>25</v>
          </cell>
          <cell r="G218" t="str">
            <v>M.</v>
          </cell>
        </row>
        <row r="219">
          <cell r="C219">
            <v>370</v>
          </cell>
          <cell r="D219" t="str">
            <v>-  10/C - 62.5/125 FIBER OPTIC, LOOSE BUFFER, ARMORED</v>
          </cell>
          <cell r="E219">
            <v>414</v>
          </cell>
          <cell r="F219">
            <v>30</v>
          </cell>
          <cell r="G219" t="str">
            <v>M.</v>
          </cell>
        </row>
        <row r="220">
          <cell r="C220">
            <v>371</v>
          </cell>
          <cell r="D220" t="str">
            <v>-  12/C - 62.5/125 FIBER OPTIC, LOOSE BUFFER, ARMORED</v>
          </cell>
          <cell r="E220">
            <v>457</v>
          </cell>
          <cell r="F220">
            <v>33</v>
          </cell>
          <cell r="G220" t="str">
            <v>M.</v>
          </cell>
        </row>
        <row r="221">
          <cell r="C221">
            <v>372</v>
          </cell>
          <cell r="D221" t="str">
            <v>-  18/C - 62.5/125 FIBER OPTIC, LOOSE BUFFER, ARMORED</v>
          </cell>
          <cell r="E221">
            <v>600</v>
          </cell>
          <cell r="F221">
            <v>41</v>
          </cell>
          <cell r="G221" t="str">
            <v>M.</v>
          </cell>
        </row>
        <row r="222">
          <cell r="C222">
            <v>373</v>
          </cell>
          <cell r="D222" t="str">
            <v>-  24/C - 62.5/125 FIBER OPTIC, LOOSE BUFFER, ARMORED</v>
          </cell>
          <cell r="E222">
            <v>716</v>
          </cell>
          <cell r="F222">
            <v>46</v>
          </cell>
          <cell r="G222" t="str">
            <v>M.</v>
          </cell>
        </row>
        <row r="223">
          <cell r="C223">
            <v>374</v>
          </cell>
          <cell r="D223" t="str">
            <v>-  36/C - 62.5/125 FIBER OPTIC, LOOSE BUFFER, ARMORED</v>
          </cell>
          <cell r="E223">
            <v>991</v>
          </cell>
          <cell r="F223">
            <v>51</v>
          </cell>
          <cell r="G223" t="str">
            <v>M.</v>
          </cell>
        </row>
        <row r="224">
          <cell r="C224">
            <v>375</v>
          </cell>
          <cell r="D224" t="str">
            <v>-  48/C - 62.5/125 FIBER OPTIC, LOOSE BUFFER, ARMORED</v>
          </cell>
          <cell r="E224">
            <v>1210</v>
          </cell>
          <cell r="F224">
            <v>80</v>
          </cell>
          <cell r="G224" t="str">
            <v>M.</v>
          </cell>
        </row>
        <row r="225">
          <cell r="C225">
            <v>376</v>
          </cell>
          <cell r="D225" t="str">
            <v>-  60/C - 62.5/125 FIBER OPTIC, LOOSE BUFFER, ARMORED</v>
          </cell>
          <cell r="E225">
            <v>1513</v>
          </cell>
          <cell r="F225">
            <v>90</v>
          </cell>
          <cell r="G225" t="str">
            <v>M.</v>
          </cell>
        </row>
        <row r="226">
          <cell r="C226">
            <v>377</v>
          </cell>
          <cell r="D226" t="str">
            <v>-  72/C - 62.5/125 FIBER OPTIC, LOOSE BUFFER, ARMORED</v>
          </cell>
          <cell r="E226">
            <v>1745</v>
          </cell>
          <cell r="F226">
            <v>100</v>
          </cell>
          <cell r="G226" t="str">
            <v>M.</v>
          </cell>
        </row>
        <row r="227">
          <cell r="D227" t="str">
            <v>SPACE</v>
          </cell>
        </row>
        <row r="228">
          <cell r="C228">
            <v>4</v>
          </cell>
          <cell r="D228" t="str">
            <v>FIRE ALARM SYSTEM</v>
          </cell>
        </row>
        <row r="229">
          <cell r="C229">
            <v>401</v>
          </cell>
          <cell r="D229" t="str">
            <v>-  COMBINATION DETECTOR</v>
          </cell>
          <cell r="E229">
            <v>1200</v>
          </cell>
          <cell r="F229">
            <v>100</v>
          </cell>
          <cell r="G229" t="str">
            <v>EA.</v>
          </cell>
        </row>
        <row r="230">
          <cell r="C230">
            <v>402</v>
          </cell>
          <cell r="D230" t="str">
            <v>-  RATE OR RISE DETECTOR</v>
          </cell>
          <cell r="E230">
            <v>700</v>
          </cell>
          <cell r="F230">
            <v>100</v>
          </cell>
          <cell r="G230" t="str">
            <v>EA.</v>
          </cell>
        </row>
        <row r="231">
          <cell r="C231">
            <v>403</v>
          </cell>
          <cell r="D231" t="str">
            <v>-  FIXED TEMP DETECTOR</v>
          </cell>
          <cell r="E231">
            <v>700</v>
          </cell>
          <cell r="F231">
            <v>100</v>
          </cell>
          <cell r="G231" t="str">
            <v>EA.</v>
          </cell>
        </row>
        <row r="232">
          <cell r="C232">
            <v>404</v>
          </cell>
          <cell r="D232" t="str">
            <v>-  IONIZATION SMOKE DETECTOR</v>
          </cell>
          <cell r="E232">
            <v>2000</v>
          </cell>
          <cell r="F232">
            <v>100</v>
          </cell>
          <cell r="G232" t="str">
            <v>EA.</v>
          </cell>
        </row>
        <row r="233">
          <cell r="C233">
            <v>405</v>
          </cell>
          <cell r="D233" t="str">
            <v>-  PHOTO ELECTRIC SMOKE DETECTOR</v>
          </cell>
          <cell r="E233">
            <v>2500</v>
          </cell>
          <cell r="F233">
            <v>100</v>
          </cell>
          <cell r="G233" t="str">
            <v>EA.</v>
          </cell>
        </row>
        <row r="234">
          <cell r="C234">
            <v>406</v>
          </cell>
          <cell r="D234" t="str">
            <v>-  BEAM SMOKE DETECTOR</v>
          </cell>
          <cell r="E234">
            <v>30000</v>
          </cell>
          <cell r="F234">
            <v>500</v>
          </cell>
          <cell r="G234" t="str">
            <v>EA.</v>
          </cell>
        </row>
        <row r="235">
          <cell r="C235">
            <v>407</v>
          </cell>
          <cell r="D235" t="str">
            <v>-  MANUAL STATION</v>
          </cell>
          <cell r="E235">
            <v>2000</v>
          </cell>
          <cell r="F235">
            <v>100</v>
          </cell>
          <cell r="G235" t="str">
            <v>EA.</v>
          </cell>
        </row>
        <row r="236">
          <cell r="C236">
            <v>408</v>
          </cell>
          <cell r="D236" t="str">
            <v>-  MANUAL STATION W./KEY OPERATE</v>
          </cell>
          <cell r="E236">
            <v>2500</v>
          </cell>
          <cell r="F236">
            <v>100</v>
          </cell>
          <cell r="G236" t="str">
            <v>EA.</v>
          </cell>
        </row>
        <row r="237">
          <cell r="C237">
            <v>409</v>
          </cell>
          <cell r="D237" t="str">
            <v>-  TELEPHONE STATION</v>
          </cell>
          <cell r="E237">
            <v>400</v>
          </cell>
          <cell r="F237">
            <v>100</v>
          </cell>
          <cell r="G237" t="str">
            <v>EA.</v>
          </cell>
        </row>
        <row r="238">
          <cell r="C238">
            <v>410</v>
          </cell>
          <cell r="D238" t="str">
            <v>-  6" ELECTRIC BELL</v>
          </cell>
          <cell r="E238">
            <v>2200</v>
          </cell>
          <cell r="F238">
            <v>100</v>
          </cell>
          <cell r="G238" t="str">
            <v>EA.</v>
          </cell>
        </row>
        <row r="239">
          <cell r="C239">
            <v>411</v>
          </cell>
          <cell r="D239" t="str">
            <v>-  STROBE LIGHT</v>
          </cell>
          <cell r="E239">
            <v>3000</v>
          </cell>
          <cell r="F239">
            <v>100</v>
          </cell>
          <cell r="G239" t="str">
            <v>EA.</v>
          </cell>
        </row>
        <row r="240">
          <cell r="C240">
            <v>412</v>
          </cell>
          <cell r="D240" t="str">
            <v>-  STROBE LIGHT W./SPEAKER</v>
          </cell>
          <cell r="E240">
            <v>5500</v>
          </cell>
          <cell r="F240">
            <v>100</v>
          </cell>
          <cell r="G240" t="str">
            <v>EA.</v>
          </cell>
        </row>
        <row r="241">
          <cell r="D241" t="str">
            <v>SPACE</v>
          </cell>
        </row>
        <row r="242">
          <cell r="C242">
            <v>421</v>
          </cell>
          <cell r="D242" t="str">
            <v>-  16 ZONE TELEPHONE MODULE</v>
          </cell>
          <cell r="E242">
            <v>100000</v>
          </cell>
          <cell r="F242">
            <v>5000</v>
          </cell>
          <cell r="G242" t="str">
            <v>SET</v>
          </cell>
        </row>
        <row r="243">
          <cell r="C243">
            <v>422</v>
          </cell>
          <cell r="D243" t="str">
            <v>-  2 LOOP MULTIPLEX FCP</v>
          </cell>
          <cell r="E243">
            <v>150000</v>
          </cell>
          <cell r="F243">
            <v>20000</v>
          </cell>
          <cell r="G243" t="str">
            <v>SET</v>
          </cell>
        </row>
        <row r="244">
          <cell r="C244">
            <v>423</v>
          </cell>
          <cell r="D244" t="str">
            <v>-  10 LOOP MULTIPLEX FCP</v>
          </cell>
          <cell r="E244">
            <v>400000</v>
          </cell>
          <cell r="F244">
            <v>40000</v>
          </cell>
          <cell r="G244" t="str">
            <v>SET</v>
          </cell>
        </row>
        <row r="245">
          <cell r="C245">
            <v>424</v>
          </cell>
          <cell r="D245" t="str">
            <v>-  8 ZONE HARD-WIRE FCP</v>
          </cell>
          <cell r="E245">
            <v>50000</v>
          </cell>
          <cell r="F245">
            <v>5000</v>
          </cell>
          <cell r="G245" t="str">
            <v>SET</v>
          </cell>
        </row>
        <row r="246">
          <cell r="C246">
            <v>425</v>
          </cell>
          <cell r="D246" t="str">
            <v>-  12 ZONE HARD-WIRE FCP</v>
          </cell>
          <cell r="E246">
            <v>70000</v>
          </cell>
          <cell r="F246">
            <v>8000</v>
          </cell>
          <cell r="G246" t="str">
            <v>SET</v>
          </cell>
        </row>
        <row r="247">
          <cell r="C247">
            <v>426</v>
          </cell>
          <cell r="D247" t="str">
            <v>-  36 ZONE HARD-WIRE FCP</v>
          </cell>
          <cell r="E247">
            <v>105000</v>
          </cell>
          <cell r="F247">
            <v>15000</v>
          </cell>
          <cell r="G247" t="str">
            <v>SET</v>
          </cell>
        </row>
        <row r="248">
          <cell r="C248">
            <v>427</v>
          </cell>
          <cell r="D248" t="str">
            <v>-  52 ZONE HARD-WIRE FCP</v>
          </cell>
          <cell r="E248">
            <v>300000</v>
          </cell>
          <cell r="F248">
            <v>30000</v>
          </cell>
          <cell r="G248" t="str">
            <v>SET</v>
          </cell>
        </row>
        <row r="249">
          <cell r="D249" t="str">
            <v>SPACE</v>
          </cell>
        </row>
        <row r="250">
          <cell r="C250">
            <v>5</v>
          </cell>
          <cell r="D250" t="str">
            <v>BURGLAR ALARM</v>
          </cell>
        </row>
        <row r="251">
          <cell r="C251">
            <v>501</v>
          </cell>
          <cell r="D251" t="str">
            <v>-  16 ZONE BURGLAR ALARM CONTROL CENTER</v>
          </cell>
          <cell r="E251">
            <v>23000</v>
          </cell>
          <cell r="F251">
            <v>2000</v>
          </cell>
          <cell r="G251" t="str">
            <v>SET</v>
          </cell>
        </row>
        <row r="252">
          <cell r="C252">
            <v>502</v>
          </cell>
          <cell r="D252" t="str">
            <v>-  32 ZONE BURGLAR ALARM CONTROL CENTER</v>
          </cell>
          <cell r="E252">
            <v>32000</v>
          </cell>
          <cell r="F252">
            <v>3000</v>
          </cell>
          <cell r="G252" t="str">
            <v>SET</v>
          </cell>
        </row>
        <row r="253">
          <cell r="C253">
            <v>503</v>
          </cell>
          <cell r="D253" t="str">
            <v>-  6  ZONE BURGLAR ALARM</v>
          </cell>
          <cell r="E253">
            <v>12600</v>
          </cell>
          <cell r="F253">
            <v>1000</v>
          </cell>
          <cell r="G253" t="str">
            <v>SET</v>
          </cell>
        </row>
        <row r="254">
          <cell r="C254">
            <v>504</v>
          </cell>
          <cell r="D254" t="str">
            <v>-  16 ZONE BURGLAR ALARM</v>
          </cell>
          <cell r="E254">
            <v>17000</v>
          </cell>
          <cell r="F254">
            <v>1500</v>
          </cell>
          <cell r="G254" t="str">
            <v>SET</v>
          </cell>
        </row>
        <row r="255">
          <cell r="C255">
            <v>505</v>
          </cell>
          <cell r="D255" t="str">
            <v>-  INFRARED MOTION DETECTOR</v>
          </cell>
          <cell r="E255">
            <v>4250</v>
          </cell>
          <cell r="F255">
            <v>200</v>
          </cell>
          <cell r="G255" t="str">
            <v>EA.</v>
          </cell>
        </row>
        <row r="256">
          <cell r="C256">
            <v>506</v>
          </cell>
          <cell r="D256" t="str">
            <v>-  DUAL MODE MOTION DETECTOR</v>
          </cell>
          <cell r="E256">
            <v>9500</v>
          </cell>
          <cell r="F256">
            <v>500</v>
          </cell>
          <cell r="G256" t="str">
            <v>EA.</v>
          </cell>
        </row>
        <row r="257">
          <cell r="C257">
            <v>507</v>
          </cell>
          <cell r="D257" t="str">
            <v>-  DUAL BEAM MOTION DETECTOR</v>
          </cell>
          <cell r="E257">
            <v>35000</v>
          </cell>
          <cell r="F257">
            <v>500</v>
          </cell>
          <cell r="G257" t="str">
            <v>EA.</v>
          </cell>
        </row>
        <row r="258">
          <cell r="C258">
            <v>508</v>
          </cell>
          <cell r="D258" t="str">
            <v>-  DUAL BEAM MOTION DETECTOR</v>
          </cell>
          <cell r="E258">
            <v>23000</v>
          </cell>
          <cell r="F258">
            <v>500</v>
          </cell>
          <cell r="G258" t="str">
            <v>EA.</v>
          </cell>
        </row>
        <row r="259">
          <cell r="C259">
            <v>509</v>
          </cell>
          <cell r="D259" t="str">
            <v>-  BRAKE GLASS DETECTOR</v>
          </cell>
          <cell r="E259">
            <v>7200</v>
          </cell>
          <cell r="F259">
            <v>200</v>
          </cell>
          <cell r="G259" t="str">
            <v>EA.</v>
          </cell>
        </row>
        <row r="260">
          <cell r="C260">
            <v>510</v>
          </cell>
          <cell r="D260" t="str">
            <v>-  MAGNETIC CONTACTOR</v>
          </cell>
          <cell r="E260">
            <v>580</v>
          </cell>
          <cell r="F260">
            <v>300</v>
          </cell>
          <cell r="G260" t="str">
            <v>EA.</v>
          </cell>
        </row>
        <row r="261">
          <cell r="C261">
            <v>511</v>
          </cell>
          <cell r="D261" t="str">
            <v>-  INITIATING PUSH DUTION</v>
          </cell>
          <cell r="E261">
            <v>710</v>
          </cell>
          <cell r="F261">
            <v>100</v>
          </cell>
          <cell r="G261" t="str">
            <v>EA.</v>
          </cell>
        </row>
        <row r="262">
          <cell r="C262">
            <v>512</v>
          </cell>
          <cell r="D262" t="str">
            <v>-  KEY PAD 8 ZONE</v>
          </cell>
          <cell r="E262">
            <v>4500</v>
          </cell>
          <cell r="F262">
            <v>100</v>
          </cell>
          <cell r="G262" t="str">
            <v>EA.</v>
          </cell>
        </row>
        <row r="263">
          <cell r="C263">
            <v>513</v>
          </cell>
          <cell r="D263" t="str">
            <v>-  KEY PAD 16 ZONE</v>
          </cell>
          <cell r="E263">
            <v>6200</v>
          </cell>
          <cell r="F263">
            <v>200</v>
          </cell>
          <cell r="G263" t="str">
            <v>EA.</v>
          </cell>
        </row>
        <row r="264">
          <cell r="C264">
            <v>514</v>
          </cell>
          <cell r="D264" t="str">
            <v>-  KEY PAD 16 ZONE</v>
          </cell>
          <cell r="E264">
            <v>19000</v>
          </cell>
          <cell r="F264">
            <v>200</v>
          </cell>
          <cell r="G264" t="str">
            <v>EA.</v>
          </cell>
        </row>
        <row r="265">
          <cell r="C265">
            <v>515</v>
          </cell>
          <cell r="D265" t="str">
            <v>-  KEY CARD ACCESS</v>
          </cell>
          <cell r="E265">
            <v>15000</v>
          </cell>
          <cell r="F265">
            <v>200</v>
          </cell>
          <cell r="G265" t="str">
            <v>EA.</v>
          </cell>
        </row>
      </sheetData>
      <sheetData sheetId="2" refreshError="1">
        <row r="3">
          <cell r="C3" t="str">
            <v>N0.</v>
          </cell>
          <cell r="D3" t="str">
            <v>DESCRIPTION</v>
          </cell>
          <cell r="E3" t="str">
            <v xml:space="preserve">UNIT  </v>
          </cell>
          <cell r="F3" t="str">
            <v xml:space="preserve">LABOUR </v>
          </cell>
          <cell r="G3" t="str">
            <v>UNIT</v>
          </cell>
        </row>
        <row r="4">
          <cell r="E4" t="str">
            <v>COST</v>
          </cell>
          <cell r="F4" t="str">
            <v>COST</v>
          </cell>
        </row>
        <row r="5">
          <cell r="C5" t="str">
            <v/>
          </cell>
          <cell r="D5" t="str">
            <v>CIRCUIT BREAKER &amp; BUSDUCT</v>
          </cell>
        </row>
        <row r="6">
          <cell r="C6">
            <v>1</v>
          </cell>
          <cell r="D6" t="str">
            <v>MOLDED CASE CIRCUIT BREAKER</v>
          </cell>
        </row>
        <row r="7">
          <cell r="C7">
            <v>101</v>
          </cell>
          <cell r="D7" t="str">
            <v>-  CB 1P 100 AF ; IC 10 KA.</v>
          </cell>
          <cell r="E7">
            <v>1200</v>
          </cell>
          <cell r="F7">
            <v>0</v>
          </cell>
          <cell r="G7" t="str">
            <v>EA.</v>
          </cell>
        </row>
        <row r="8">
          <cell r="C8">
            <v>102</v>
          </cell>
          <cell r="D8" t="str">
            <v>-  CB 1P 100 AF ; IC 18 KA.</v>
          </cell>
          <cell r="E8">
            <v>1500</v>
          </cell>
          <cell r="F8">
            <v>0</v>
          </cell>
          <cell r="G8" t="str">
            <v>EA.</v>
          </cell>
        </row>
        <row r="9">
          <cell r="C9">
            <v>103</v>
          </cell>
          <cell r="D9" t="str">
            <v>-  CB 1P 100 AF ; IC 25 KA.</v>
          </cell>
          <cell r="E9">
            <v>1600</v>
          </cell>
          <cell r="F9">
            <v>0</v>
          </cell>
          <cell r="G9" t="str">
            <v>EA.</v>
          </cell>
        </row>
        <row r="10">
          <cell r="C10">
            <v>103</v>
          </cell>
          <cell r="D10" t="str">
            <v>SPACE</v>
          </cell>
          <cell r="E10">
            <v>3000</v>
          </cell>
          <cell r="F10">
            <v>0</v>
          </cell>
          <cell r="G10" t="str">
            <v>EA.</v>
          </cell>
        </row>
        <row r="11">
          <cell r="C11">
            <v>111</v>
          </cell>
          <cell r="D11" t="str">
            <v>-  CB 2P 100 AF ; IC 10 KA.</v>
          </cell>
          <cell r="E11">
            <v>2200</v>
          </cell>
          <cell r="F11">
            <v>0</v>
          </cell>
          <cell r="G11" t="str">
            <v>EA.</v>
          </cell>
        </row>
        <row r="12">
          <cell r="C12">
            <v>112</v>
          </cell>
          <cell r="D12" t="str">
            <v>-  CB 2P 100 AF ; IC 18 KA.</v>
          </cell>
          <cell r="E12">
            <v>2200</v>
          </cell>
          <cell r="F12">
            <v>0</v>
          </cell>
          <cell r="G12" t="str">
            <v>EA.</v>
          </cell>
        </row>
        <row r="13">
          <cell r="C13">
            <v>113</v>
          </cell>
          <cell r="D13" t="str">
            <v>-  CB 2P 100 AF ; IC 25 KA.</v>
          </cell>
          <cell r="E13">
            <v>2500</v>
          </cell>
          <cell r="F13">
            <v>0</v>
          </cell>
          <cell r="G13" t="str">
            <v>EA.</v>
          </cell>
        </row>
        <row r="14">
          <cell r="C14">
            <v>114</v>
          </cell>
          <cell r="D14" t="str">
            <v>-  CB 2P 100 AF ; IC 50 KA.</v>
          </cell>
          <cell r="E14">
            <v>3900</v>
          </cell>
          <cell r="F14">
            <v>0</v>
          </cell>
          <cell r="G14" t="str">
            <v>EA.</v>
          </cell>
        </row>
        <row r="15">
          <cell r="C15">
            <v>115</v>
          </cell>
          <cell r="D15" t="str">
            <v>-  CB 2P 250 AF ; IC 25 KA.</v>
          </cell>
          <cell r="E15">
            <v>6000</v>
          </cell>
          <cell r="F15">
            <v>0</v>
          </cell>
          <cell r="G15" t="str">
            <v>EA.</v>
          </cell>
        </row>
        <row r="16">
          <cell r="C16">
            <v>116</v>
          </cell>
          <cell r="D16" t="str">
            <v>-  CB 2P 250 AF ; IC 35 KA.</v>
          </cell>
          <cell r="E16">
            <v>7000</v>
          </cell>
          <cell r="F16">
            <v>0</v>
          </cell>
          <cell r="G16" t="str">
            <v>EA.</v>
          </cell>
        </row>
        <row r="17">
          <cell r="C17">
            <v>117</v>
          </cell>
          <cell r="D17" t="str">
            <v>-  CB 2P 250 AF ; IC 50 KA.</v>
          </cell>
          <cell r="E17">
            <v>11000</v>
          </cell>
          <cell r="F17">
            <v>0</v>
          </cell>
          <cell r="G17" t="str">
            <v>EA.</v>
          </cell>
        </row>
        <row r="18">
          <cell r="C18">
            <v>118</v>
          </cell>
          <cell r="D18" t="str">
            <v>-  CB 2P 400 AF ; IC 30 KA.</v>
          </cell>
          <cell r="E18">
            <v>12000</v>
          </cell>
          <cell r="F18">
            <v>0</v>
          </cell>
          <cell r="G18" t="str">
            <v>EA.</v>
          </cell>
        </row>
        <row r="19">
          <cell r="C19">
            <v>119</v>
          </cell>
          <cell r="D19" t="str">
            <v>-  CB 2P 400 AF ; IC 35 KA.</v>
          </cell>
          <cell r="E19">
            <v>13000</v>
          </cell>
          <cell r="F19">
            <v>0</v>
          </cell>
          <cell r="G19" t="str">
            <v>EA.</v>
          </cell>
        </row>
        <row r="20">
          <cell r="C20">
            <v>120</v>
          </cell>
          <cell r="D20" t="str">
            <v>-  CB 2P 600 AF ; IC 50 KA.</v>
          </cell>
          <cell r="E20">
            <v>27000</v>
          </cell>
          <cell r="F20">
            <v>0</v>
          </cell>
          <cell r="G20" t="str">
            <v>EA.</v>
          </cell>
        </row>
        <row r="21">
          <cell r="C21">
            <v>121</v>
          </cell>
          <cell r="D21" t="str">
            <v>-  CB 2P 1,000 AF ; IC 30 KA.</v>
          </cell>
          <cell r="E21">
            <v>34000</v>
          </cell>
          <cell r="F21">
            <v>0</v>
          </cell>
          <cell r="G21" t="str">
            <v>EA.</v>
          </cell>
        </row>
        <row r="22">
          <cell r="C22">
            <v>122</v>
          </cell>
          <cell r="D22" t="str">
            <v>-  CB 2P 1,000 AF ; IC 50 KA.</v>
          </cell>
          <cell r="E22">
            <v>38000</v>
          </cell>
          <cell r="F22">
            <v>0</v>
          </cell>
          <cell r="G22" t="str">
            <v>EA.</v>
          </cell>
        </row>
        <row r="23">
          <cell r="C23">
            <v>123</v>
          </cell>
          <cell r="D23" t="str">
            <v>-  CB 2P 1,200 AF ; IC 50 KA.</v>
          </cell>
          <cell r="E23">
            <v>70000</v>
          </cell>
          <cell r="F23">
            <v>0</v>
          </cell>
          <cell r="G23" t="str">
            <v>EA.</v>
          </cell>
        </row>
        <row r="24">
          <cell r="C24">
            <v>122</v>
          </cell>
          <cell r="D24" t="str">
            <v>SPACE</v>
          </cell>
          <cell r="E24">
            <v>16000</v>
          </cell>
          <cell r="F24">
            <v>0</v>
          </cell>
          <cell r="G24" t="str">
            <v>SET</v>
          </cell>
        </row>
        <row r="25">
          <cell r="C25">
            <v>131</v>
          </cell>
          <cell r="D25" t="str">
            <v>-  CB 3P 100 AF ; IC 10 KA.</v>
          </cell>
          <cell r="E25">
            <v>2500</v>
          </cell>
          <cell r="F25">
            <v>0</v>
          </cell>
          <cell r="G25" t="str">
            <v>EA.</v>
          </cell>
        </row>
        <row r="26">
          <cell r="C26">
            <v>132</v>
          </cell>
          <cell r="D26" t="str">
            <v>-  CB 3P 100 AF ; IC 18 KA.</v>
          </cell>
          <cell r="E26">
            <v>2500</v>
          </cell>
          <cell r="F26">
            <v>0</v>
          </cell>
          <cell r="G26" t="str">
            <v>EA.</v>
          </cell>
        </row>
        <row r="27">
          <cell r="C27">
            <v>133</v>
          </cell>
          <cell r="D27" t="str">
            <v>-  CB 3P 100 AF ; IC 25 KA.</v>
          </cell>
          <cell r="E27">
            <v>2900</v>
          </cell>
          <cell r="F27">
            <v>0</v>
          </cell>
          <cell r="G27" t="str">
            <v>EA.</v>
          </cell>
        </row>
        <row r="28">
          <cell r="C28">
            <v>134</v>
          </cell>
          <cell r="D28" t="str">
            <v>-  CB 3P 100 AF ; IC 50 KA.</v>
          </cell>
          <cell r="E28">
            <v>5200</v>
          </cell>
          <cell r="F28">
            <v>0</v>
          </cell>
          <cell r="G28" t="str">
            <v>EA.</v>
          </cell>
        </row>
        <row r="29">
          <cell r="C29">
            <v>135</v>
          </cell>
          <cell r="D29" t="str">
            <v>-  CB 3P 250 AF ; IC 25 KA.</v>
          </cell>
          <cell r="E29">
            <v>7000</v>
          </cell>
          <cell r="F29">
            <v>0</v>
          </cell>
          <cell r="G29" t="str">
            <v>EA.</v>
          </cell>
        </row>
        <row r="30">
          <cell r="C30">
            <v>136</v>
          </cell>
          <cell r="D30" t="str">
            <v>-  CB 3P 250 AF ; IC 35 KA.</v>
          </cell>
          <cell r="E30">
            <v>8000</v>
          </cell>
          <cell r="F30">
            <v>0</v>
          </cell>
          <cell r="G30" t="str">
            <v>EA.</v>
          </cell>
        </row>
        <row r="31">
          <cell r="C31">
            <v>137</v>
          </cell>
          <cell r="D31" t="str">
            <v>-  CB 3P 250 AF ; IC 50 KA.</v>
          </cell>
          <cell r="E31">
            <v>13000</v>
          </cell>
          <cell r="F31">
            <v>0</v>
          </cell>
          <cell r="G31" t="str">
            <v>EA.</v>
          </cell>
        </row>
        <row r="32">
          <cell r="C32">
            <v>138</v>
          </cell>
          <cell r="D32" t="str">
            <v>-  CB 3P 400 AF ; IC 30 KA.</v>
          </cell>
          <cell r="E32">
            <v>12000</v>
          </cell>
          <cell r="F32">
            <v>0</v>
          </cell>
          <cell r="G32" t="str">
            <v>EA.</v>
          </cell>
        </row>
        <row r="33">
          <cell r="C33">
            <v>139</v>
          </cell>
          <cell r="D33" t="str">
            <v>-  CB 3P 400 AF ; IC 35 KA.</v>
          </cell>
          <cell r="E33">
            <v>13000</v>
          </cell>
          <cell r="F33">
            <v>0</v>
          </cell>
          <cell r="G33" t="str">
            <v>EA.</v>
          </cell>
        </row>
        <row r="34">
          <cell r="C34">
            <v>140</v>
          </cell>
          <cell r="D34" t="str">
            <v>-  CB 3P 600 AF ; IC 50 KA.</v>
          </cell>
          <cell r="E34">
            <v>27000</v>
          </cell>
          <cell r="F34">
            <v>0</v>
          </cell>
          <cell r="G34" t="str">
            <v>EA.</v>
          </cell>
        </row>
        <row r="35">
          <cell r="C35">
            <v>141</v>
          </cell>
          <cell r="D35" t="str">
            <v>-  CB 3P 1,000 AF ; IC 30 KA.</v>
          </cell>
          <cell r="E35">
            <v>34000</v>
          </cell>
          <cell r="F35">
            <v>0</v>
          </cell>
          <cell r="G35" t="str">
            <v>EA.</v>
          </cell>
        </row>
        <row r="36">
          <cell r="C36">
            <v>142</v>
          </cell>
          <cell r="D36" t="str">
            <v>-  CB 3P 1,000 AF ; IC 50 KA.</v>
          </cell>
          <cell r="E36">
            <v>38000</v>
          </cell>
          <cell r="F36">
            <v>0</v>
          </cell>
          <cell r="G36" t="str">
            <v>EA.</v>
          </cell>
        </row>
        <row r="37">
          <cell r="C37">
            <v>143</v>
          </cell>
          <cell r="D37" t="str">
            <v>-  CB 3P 1,200 AF ; IC 50 KA.</v>
          </cell>
          <cell r="E37">
            <v>70000</v>
          </cell>
          <cell r="F37">
            <v>0</v>
          </cell>
          <cell r="G37" t="str">
            <v>EA.</v>
          </cell>
        </row>
        <row r="38">
          <cell r="C38">
            <v>144</v>
          </cell>
          <cell r="D38" t="str">
            <v>-  CB 3P 2,000 AF ; IC 50 KA.</v>
          </cell>
          <cell r="E38">
            <v>70000</v>
          </cell>
          <cell r="F38">
            <v>0</v>
          </cell>
          <cell r="G38" t="str">
            <v>EA.</v>
          </cell>
        </row>
        <row r="39">
          <cell r="C39">
            <v>145</v>
          </cell>
          <cell r="D39" t="str">
            <v>-  CB 3P 2,000 AF ; IC 100 KA.</v>
          </cell>
          <cell r="E39">
            <v>80000</v>
          </cell>
          <cell r="F39">
            <v>0</v>
          </cell>
          <cell r="G39" t="str">
            <v>EA.</v>
          </cell>
        </row>
        <row r="40">
          <cell r="C40">
            <v>146</v>
          </cell>
          <cell r="D40" t="str">
            <v>-  CB 3P 2,500 AF ; IC 50 KA.</v>
          </cell>
          <cell r="E40">
            <v>100000</v>
          </cell>
          <cell r="F40">
            <v>0</v>
          </cell>
          <cell r="G40" t="str">
            <v>EA.</v>
          </cell>
        </row>
        <row r="41">
          <cell r="C41">
            <v>141</v>
          </cell>
          <cell r="D41" t="str">
            <v>SPACE</v>
          </cell>
          <cell r="E41">
            <v>13</v>
          </cell>
          <cell r="F41">
            <v>2</v>
          </cell>
          <cell r="G41" t="str">
            <v>M.</v>
          </cell>
        </row>
        <row r="42">
          <cell r="C42">
            <v>2</v>
          </cell>
          <cell r="D42" t="str">
            <v>ELECTRONIC TRIP MCCB</v>
          </cell>
          <cell r="E42">
            <v>15</v>
          </cell>
          <cell r="F42">
            <v>3</v>
          </cell>
          <cell r="G42" t="str">
            <v>M.</v>
          </cell>
        </row>
        <row r="43">
          <cell r="C43">
            <v>201</v>
          </cell>
          <cell r="D43" t="str">
            <v>-  ECB 3P 800 AF ; IC 65 KA.</v>
          </cell>
          <cell r="E43">
            <v>75000</v>
          </cell>
          <cell r="F43">
            <v>0</v>
          </cell>
          <cell r="G43" t="str">
            <v>EA.</v>
          </cell>
        </row>
        <row r="44">
          <cell r="C44">
            <v>202</v>
          </cell>
          <cell r="D44" t="str">
            <v>-  ECB 3P 1,200 AF ; IC 100 KA.</v>
          </cell>
          <cell r="E44">
            <v>110000</v>
          </cell>
          <cell r="F44">
            <v>0</v>
          </cell>
          <cell r="G44" t="str">
            <v>EA.</v>
          </cell>
        </row>
        <row r="45">
          <cell r="C45">
            <v>203</v>
          </cell>
          <cell r="D45" t="str">
            <v>-  ECB 3P 2,500 AF ; IC 100 KA.</v>
          </cell>
          <cell r="E45">
            <v>130000</v>
          </cell>
          <cell r="F45">
            <v>0</v>
          </cell>
          <cell r="G45" t="str">
            <v>EA.</v>
          </cell>
        </row>
        <row r="46">
          <cell r="C46">
            <v>146</v>
          </cell>
          <cell r="D46" t="str">
            <v>SPACE</v>
          </cell>
          <cell r="E46">
            <v>33</v>
          </cell>
          <cell r="F46">
            <v>4</v>
          </cell>
          <cell r="G46" t="str">
            <v>M.</v>
          </cell>
        </row>
        <row r="47">
          <cell r="C47">
            <v>3</v>
          </cell>
          <cell r="D47" t="str">
            <v>POWER AIR CIRCUIT BREAKER</v>
          </cell>
        </row>
        <row r="48">
          <cell r="C48">
            <v>301</v>
          </cell>
          <cell r="D48" t="str">
            <v>-  ACB 3P 200/800 AF ; IC 65 KA.</v>
          </cell>
          <cell r="E48">
            <v>167000</v>
          </cell>
          <cell r="F48">
            <v>0</v>
          </cell>
          <cell r="G48" t="str">
            <v>EA.</v>
          </cell>
        </row>
        <row r="49">
          <cell r="C49">
            <v>302</v>
          </cell>
          <cell r="D49" t="str">
            <v>-  ACB 3P 400/800 AF ; IC 65 KA.</v>
          </cell>
          <cell r="E49">
            <v>167000</v>
          </cell>
          <cell r="F49">
            <v>0</v>
          </cell>
          <cell r="G49" t="str">
            <v>EA.</v>
          </cell>
        </row>
        <row r="50">
          <cell r="C50">
            <v>303</v>
          </cell>
          <cell r="D50" t="str">
            <v>-  ACB 3P 800/800 AF ; IC 65 KA.</v>
          </cell>
          <cell r="E50">
            <v>167000</v>
          </cell>
          <cell r="F50">
            <v>0</v>
          </cell>
          <cell r="G50" t="str">
            <v>EA.</v>
          </cell>
        </row>
        <row r="51">
          <cell r="C51">
            <v>304</v>
          </cell>
          <cell r="D51" t="str">
            <v>-  ACB 3P 1,000/1,600 AF ; IC 65 KA.</v>
          </cell>
          <cell r="E51">
            <v>200000</v>
          </cell>
          <cell r="F51">
            <v>0</v>
          </cell>
          <cell r="G51" t="str">
            <v>EA.</v>
          </cell>
        </row>
        <row r="52">
          <cell r="C52">
            <v>305</v>
          </cell>
          <cell r="D52" t="str">
            <v>-  ACB 3P 1,600/1,600 AF ; IC 65 KA.</v>
          </cell>
          <cell r="E52">
            <v>200000</v>
          </cell>
          <cell r="F52">
            <v>0</v>
          </cell>
          <cell r="G52" t="str">
            <v>EA.</v>
          </cell>
        </row>
        <row r="53">
          <cell r="C53">
            <v>306</v>
          </cell>
          <cell r="D53" t="str">
            <v>-  ACB 3P 2,000/2,000 AF ; IC 65 KA.</v>
          </cell>
          <cell r="E53">
            <v>240000</v>
          </cell>
          <cell r="F53">
            <v>0</v>
          </cell>
          <cell r="G53" t="str">
            <v>EA.</v>
          </cell>
        </row>
        <row r="54">
          <cell r="C54">
            <v>307</v>
          </cell>
          <cell r="D54" t="str">
            <v>-  ACB 3P 1,000/2,500 AF ; IC 65 KA.</v>
          </cell>
          <cell r="E54">
            <v>300000</v>
          </cell>
          <cell r="F54">
            <v>0</v>
          </cell>
          <cell r="G54" t="str">
            <v>EA.</v>
          </cell>
        </row>
        <row r="55">
          <cell r="C55">
            <v>308</v>
          </cell>
          <cell r="D55" t="str">
            <v>-  ACB 3P 2,000/2,500 AF ; IC 65 KA.</v>
          </cell>
          <cell r="E55">
            <v>300000</v>
          </cell>
          <cell r="F55">
            <v>0</v>
          </cell>
          <cell r="G55" t="str">
            <v>EA.</v>
          </cell>
        </row>
        <row r="56">
          <cell r="C56">
            <v>309</v>
          </cell>
          <cell r="D56" t="str">
            <v>-  ACB 3P 2,500/2,500 AF ; IC 65 KA.</v>
          </cell>
          <cell r="E56">
            <v>300000</v>
          </cell>
          <cell r="F56">
            <v>0</v>
          </cell>
          <cell r="G56" t="str">
            <v>EA.</v>
          </cell>
        </row>
        <row r="57">
          <cell r="C57">
            <v>310</v>
          </cell>
          <cell r="D57" t="str">
            <v>-  ACB 3P 3,000/3,000 AF ; IC 65 KA.</v>
          </cell>
          <cell r="E57">
            <v>340000</v>
          </cell>
          <cell r="F57">
            <v>0</v>
          </cell>
          <cell r="G57" t="str">
            <v>EA.</v>
          </cell>
        </row>
        <row r="58">
          <cell r="C58">
            <v>311</v>
          </cell>
          <cell r="D58" t="str">
            <v>-  ACB 3P 4,000/4,000 AF ; IC 65 KA.</v>
          </cell>
          <cell r="E58">
            <v>440000</v>
          </cell>
          <cell r="F58">
            <v>0</v>
          </cell>
          <cell r="G58" t="str">
            <v>EA.</v>
          </cell>
        </row>
        <row r="59">
          <cell r="C59">
            <v>215</v>
          </cell>
          <cell r="D59" t="str">
            <v>SPACE</v>
          </cell>
          <cell r="E59">
            <v>40000</v>
          </cell>
          <cell r="F59">
            <v>1000</v>
          </cell>
          <cell r="G59" t="str">
            <v>SET</v>
          </cell>
        </row>
        <row r="60">
          <cell r="C60">
            <v>321</v>
          </cell>
          <cell r="D60" t="str">
            <v>-  ACB 3P 800/1,200 AF ; IC 65 KA.</v>
          </cell>
          <cell r="E60">
            <v>180000</v>
          </cell>
          <cell r="F60">
            <v>0</v>
          </cell>
          <cell r="G60" t="str">
            <v>EA.</v>
          </cell>
        </row>
        <row r="61">
          <cell r="C61">
            <v>322</v>
          </cell>
          <cell r="D61" t="str">
            <v>-  ACB 3P 1,200/1,200 AF ; IC 65 KA.</v>
          </cell>
          <cell r="E61">
            <v>180000</v>
          </cell>
          <cell r="F61">
            <v>0</v>
          </cell>
          <cell r="G61" t="str">
            <v>EA.</v>
          </cell>
        </row>
        <row r="62">
          <cell r="C62">
            <v>323</v>
          </cell>
          <cell r="D62" t="str">
            <v>-  ACB 3P 1,200/1,600 AF ; IC 65 KA.</v>
          </cell>
          <cell r="E62">
            <v>200000</v>
          </cell>
          <cell r="F62">
            <v>0</v>
          </cell>
          <cell r="G62" t="str">
            <v>EA.</v>
          </cell>
        </row>
        <row r="63">
          <cell r="C63">
            <v>324</v>
          </cell>
          <cell r="D63" t="str">
            <v>-  ACB 3P 1,600/1,600 AF ; IC 65 KA.</v>
          </cell>
          <cell r="E63">
            <v>200000</v>
          </cell>
          <cell r="F63">
            <v>0</v>
          </cell>
          <cell r="G63" t="str">
            <v>EA.</v>
          </cell>
        </row>
        <row r="64">
          <cell r="C64">
            <v>325</v>
          </cell>
          <cell r="D64" t="str">
            <v>-  ACB 3P 1,600/2,000 AF ; IC 65 KA.</v>
          </cell>
          <cell r="E64">
            <v>240000</v>
          </cell>
          <cell r="F64">
            <v>0</v>
          </cell>
          <cell r="G64" t="str">
            <v>EA.</v>
          </cell>
        </row>
        <row r="65">
          <cell r="C65">
            <v>326</v>
          </cell>
          <cell r="D65" t="str">
            <v>-  ACB 3P 2,000/2,000 AF ; IC 65 KA.</v>
          </cell>
          <cell r="E65">
            <v>240000</v>
          </cell>
          <cell r="F65">
            <v>0</v>
          </cell>
          <cell r="G65" t="str">
            <v>EA.</v>
          </cell>
        </row>
        <row r="66">
          <cell r="C66">
            <v>327</v>
          </cell>
          <cell r="D66" t="str">
            <v>-  ACB 3P 2,000/2,500 AF ; IC 65 KA.</v>
          </cell>
          <cell r="E66">
            <v>300000</v>
          </cell>
          <cell r="F66">
            <v>0</v>
          </cell>
          <cell r="G66" t="str">
            <v>EA.</v>
          </cell>
        </row>
        <row r="67">
          <cell r="C67">
            <v>328</v>
          </cell>
          <cell r="D67" t="str">
            <v>-  ACB 3P 2,500/2,500 AF ; IC 65 KA.</v>
          </cell>
          <cell r="E67">
            <v>300000</v>
          </cell>
          <cell r="F67">
            <v>0</v>
          </cell>
          <cell r="G67" t="str">
            <v>EA.</v>
          </cell>
        </row>
        <row r="68">
          <cell r="C68">
            <v>329</v>
          </cell>
          <cell r="D68" t="str">
            <v>-  ACB 3P 2,500/3,000 AF ; IC 65 KA.</v>
          </cell>
          <cell r="E68">
            <v>340000</v>
          </cell>
          <cell r="F68">
            <v>0</v>
          </cell>
          <cell r="G68" t="str">
            <v>EA.</v>
          </cell>
        </row>
        <row r="69">
          <cell r="C69">
            <v>330</v>
          </cell>
          <cell r="D69" t="str">
            <v>-  ACB 3P 3,000/3,500 AF ; IC 65 KA.</v>
          </cell>
          <cell r="E69">
            <v>340000</v>
          </cell>
          <cell r="F69">
            <v>0</v>
          </cell>
          <cell r="G69" t="str">
            <v>EA.</v>
          </cell>
        </row>
        <row r="70">
          <cell r="C70">
            <v>331</v>
          </cell>
          <cell r="D70" t="str">
            <v>-  ACB 3P 3,500/4,000 AF ; IC 65 KA.</v>
          </cell>
          <cell r="E70">
            <v>440000</v>
          </cell>
          <cell r="F70">
            <v>0</v>
          </cell>
          <cell r="G70" t="str">
            <v>EA.</v>
          </cell>
        </row>
        <row r="71">
          <cell r="C71">
            <v>332</v>
          </cell>
          <cell r="D71" t="str">
            <v>-  ACB 3P 4,000/4,000 AF ; IC 65 KA.</v>
          </cell>
          <cell r="E71">
            <v>440000</v>
          </cell>
          <cell r="F71">
            <v>0</v>
          </cell>
          <cell r="G71" t="str">
            <v>EA.</v>
          </cell>
        </row>
        <row r="72">
          <cell r="C72">
            <v>333</v>
          </cell>
          <cell r="D72" t="str">
            <v>-  ACB 3P 4,000/5,000 AF ; IC 65 KA.</v>
          </cell>
          <cell r="E72">
            <v>1000000</v>
          </cell>
          <cell r="F72">
            <v>0</v>
          </cell>
          <cell r="G72" t="str">
            <v>EA.</v>
          </cell>
        </row>
        <row r="73">
          <cell r="C73">
            <v>334</v>
          </cell>
          <cell r="D73" t="str">
            <v>-  ACB 3P 5,000/5,000 AF ; IC 65 KA.</v>
          </cell>
          <cell r="E73">
            <v>1000000</v>
          </cell>
          <cell r="F73">
            <v>0</v>
          </cell>
          <cell r="G73" t="str">
            <v>EA.</v>
          </cell>
        </row>
        <row r="74">
          <cell r="C74">
            <v>335</v>
          </cell>
          <cell r="D74" t="str">
            <v>-  ACB 3P 5,000/6,300 AF ; IC 65 KA.</v>
          </cell>
          <cell r="E74">
            <v>1200000</v>
          </cell>
          <cell r="F74">
            <v>0</v>
          </cell>
          <cell r="G74" t="str">
            <v>EA.</v>
          </cell>
        </row>
        <row r="75">
          <cell r="C75">
            <v>336</v>
          </cell>
          <cell r="D75" t="str">
            <v>-  ACB 3P 6,300/6,300 AF ; IC 65 KA.</v>
          </cell>
          <cell r="E75">
            <v>1200000</v>
          </cell>
          <cell r="F75">
            <v>0</v>
          </cell>
          <cell r="G75" t="str">
            <v>EA.</v>
          </cell>
        </row>
        <row r="76">
          <cell r="C76">
            <v>316</v>
          </cell>
          <cell r="D76" t="str">
            <v>SPACE</v>
          </cell>
          <cell r="E76">
            <v>250000</v>
          </cell>
          <cell r="F76">
            <v>3000</v>
          </cell>
          <cell r="G76" t="str">
            <v>SET</v>
          </cell>
        </row>
        <row r="77">
          <cell r="C77">
            <v>4</v>
          </cell>
          <cell r="D77" t="str">
            <v>EARTH LEAKAGE CB</v>
          </cell>
          <cell r="E77">
            <v>32900</v>
          </cell>
          <cell r="F77">
            <v>1000</v>
          </cell>
          <cell r="G77" t="str">
            <v>SET</v>
          </cell>
        </row>
        <row r="78">
          <cell r="C78">
            <v>401</v>
          </cell>
          <cell r="D78" t="str">
            <v>-  RCD 1P 10 AT 10 mA. ; 5 KA.</v>
          </cell>
          <cell r="E78">
            <v>1500</v>
          </cell>
          <cell r="F78">
            <v>0</v>
          </cell>
          <cell r="G78" t="str">
            <v>EA.</v>
          </cell>
        </row>
        <row r="79">
          <cell r="C79">
            <v>402</v>
          </cell>
          <cell r="D79" t="str">
            <v>-  RCD 1P 16 AT 10 mA. ; 5 KA.</v>
          </cell>
          <cell r="E79">
            <v>1500</v>
          </cell>
          <cell r="F79">
            <v>0</v>
          </cell>
          <cell r="G79" t="str">
            <v>EA.</v>
          </cell>
        </row>
        <row r="80">
          <cell r="C80">
            <v>403</v>
          </cell>
          <cell r="D80" t="str">
            <v>-  RCD 1P 20 AT 10 mA. ; 5 KA.</v>
          </cell>
          <cell r="E80">
            <v>1500</v>
          </cell>
          <cell r="F80">
            <v>0</v>
          </cell>
          <cell r="G80" t="str">
            <v>EA.</v>
          </cell>
        </row>
        <row r="81">
          <cell r="C81">
            <v>404</v>
          </cell>
          <cell r="D81" t="str">
            <v>-  RCD 1P 32 AT 10 mA. ; 5 KA.</v>
          </cell>
          <cell r="E81">
            <v>1500</v>
          </cell>
          <cell r="F81">
            <v>0</v>
          </cell>
          <cell r="G81" t="str">
            <v>EA.</v>
          </cell>
        </row>
        <row r="82">
          <cell r="C82">
            <v>405</v>
          </cell>
          <cell r="D82" t="str">
            <v>-  RCD 1P 40 AT 10 mA. ; 10 KA.</v>
          </cell>
          <cell r="E82">
            <v>2400</v>
          </cell>
          <cell r="F82">
            <v>0</v>
          </cell>
          <cell r="G82" t="str">
            <v>EA.</v>
          </cell>
        </row>
        <row r="83">
          <cell r="C83">
            <v>406</v>
          </cell>
          <cell r="D83" t="str">
            <v>-  RCD 1P 16 AT 10 mA. ; 10 KA.</v>
          </cell>
          <cell r="E83">
            <v>2800</v>
          </cell>
          <cell r="F83">
            <v>0</v>
          </cell>
          <cell r="G83" t="str">
            <v>EA.</v>
          </cell>
        </row>
        <row r="84">
          <cell r="C84">
            <v>407</v>
          </cell>
          <cell r="D84" t="str">
            <v>-  RCD 1P 20 AT 10 mA. ; 10 KA.</v>
          </cell>
          <cell r="E84">
            <v>2800</v>
          </cell>
          <cell r="F84">
            <v>0</v>
          </cell>
          <cell r="G84" t="str">
            <v>EA.</v>
          </cell>
        </row>
        <row r="85">
          <cell r="C85">
            <v>408</v>
          </cell>
          <cell r="D85" t="str">
            <v>-  RCD 1P 32 AT 10 mA. ; 10 KA.</v>
          </cell>
          <cell r="E85">
            <v>2800</v>
          </cell>
          <cell r="F85">
            <v>0</v>
          </cell>
          <cell r="G85" t="str">
            <v>EA.</v>
          </cell>
        </row>
        <row r="86">
          <cell r="C86">
            <v>409</v>
          </cell>
          <cell r="D86" t="str">
            <v>-  RCD 1P 45 AT 10 mA. ; 10 KA.</v>
          </cell>
          <cell r="E86">
            <v>2800</v>
          </cell>
          <cell r="F86">
            <v>0</v>
          </cell>
          <cell r="G86" t="str">
            <v>EA.</v>
          </cell>
        </row>
        <row r="87">
          <cell r="C87">
            <v>410</v>
          </cell>
          <cell r="D87" t="str">
            <v>-  RCD 1P 63 AT 10 mA. ; 10 KA.</v>
          </cell>
          <cell r="E87">
            <v>2800</v>
          </cell>
          <cell r="F87">
            <v>0</v>
          </cell>
          <cell r="G87" t="str">
            <v>EA.</v>
          </cell>
        </row>
        <row r="88">
          <cell r="C88">
            <v>411</v>
          </cell>
          <cell r="D88" t="str">
            <v>-  RCD 4P 16 AT 10 mA. ; 5 KA.</v>
          </cell>
          <cell r="E88">
            <v>10000</v>
          </cell>
          <cell r="F88">
            <v>0</v>
          </cell>
          <cell r="G88" t="str">
            <v>EA.</v>
          </cell>
        </row>
        <row r="89">
          <cell r="C89">
            <v>412</v>
          </cell>
          <cell r="D89" t="str">
            <v>-  RCD 4P 20 AT 10 mA. ; 5 KA.</v>
          </cell>
          <cell r="E89">
            <v>10000</v>
          </cell>
          <cell r="F89">
            <v>0</v>
          </cell>
          <cell r="G89" t="str">
            <v>EA.</v>
          </cell>
        </row>
        <row r="90">
          <cell r="C90">
            <v>413</v>
          </cell>
          <cell r="D90" t="str">
            <v>-  RCD 4P 32 AT 10 mA. ; 5 KA.</v>
          </cell>
          <cell r="E90">
            <v>10000</v>
          </cell>
          <cell r="F90">
            <v>0</v>
          </cell>
          <cell r="G90" t="str">
            <v>EA.</v>
          </cell>
        </row>
        <row r="91">
          <cell r="C91">
            <v>414</v>
          </cell>
          <cell r="D91" t="str">
            <v>-  RCD 4P 40 AT 10 mA. ; 10 KA.</v>
          </cell>
          <cell r="E91">
            <v>10000</v>
          </cell>
          <cell r="F91">
            <v>0</v>
          </cell>
          <cell r="G91" t="str">
            <v>EA.</v>
          </cell>
        </row>
        <row r="92">
          <cell r="C92">
            <v>415</v>
          </cell>
          <cell r="D92" t="str">
            <v>-  RCD 4P 50 AT 10 mA. ; 10 KA.</v>
          </cell>
          <cell r="E92">
            <v>10000</v>
          </cell>
          <cell r="F92">
            <v>0</v>
          </cell>
          <cell r="G92" t="str">
            <v>EA.</v>
          </cell>
        </row>
        <row r="93">
          <cell r="C93">
            <v>416</v>
          </cell>
          <cell r="D93" t="str">
            <v>-  RCD 4P 63 AT 10 mA. ; 10 KA.</v>
          </cell>
          <cell r="E93">
            <v>10000</v>
          </cell>
          <cell r="F93">
            <v>0</v>
          </cell>
          <cell r="G93" t="str">
            <v>EA.</v>
          </cell>
        </row>
        <row r="94">
          <cell r="C94">
            <v>417</v>
          </cell>
          <cell r="D94" t="str">
            <v>-  RCD 4P 80 AT 10 mA. ; 10 KA.</v>
          </cell>
          <cell r="E94">
            <v>10000</v>
          </cell>
          <cell r="F94">
            <v>0</v>
          </cell>
          <cell r="G94" t="str">
            <v>EA.</v>
          </cell>
        </row>
        <row r="95">
          <cell r="C95">
            <v>418</v>
          </cell>
          <cell r="D95" t="str">
            <v>-  RCD 4P 100 AT 10 mA. ; 10 KA.</v>
          </cell>
          <cell r="E95">
            <v>10000</v>
          </cell>
          <cell r="F95">
            <v>0</v>
          </cell>
          <cell r="G95" t="str">
            <v>EA.</v>
          </cell>
        </row>
        <row r="96">
          <cell r="C96">
            <v>346</v>
          </cell>
          <cell r="D96" t="str">
            <v>SPACE</v>
          </cell>
          <cell r="E96">
            <v>24000</v>
          </cell>
          <cell r="F96">
            <v>500</v>
          </cell>
          <cell r="G96" t="str">
            <v>SET</v>
          </cell>
        </row>
        <row r="97">
          <cell r="C97">
            <v>5</v>
          </cell>
          <cell r="D97" t="str">
            <v>ACCESSORIES OF CB</v>
          </cell>
          <cell r="E97">
            <v>36000</v>
          </cell>
          <cell r="F97">
            <v>500</v>
          </cell>
          <cell r="G97" t="str">
            <v>SET</v>
          </cell>
        </row>
        <row r="98">
          <cell r="C98">
            <v>501</v>
          </cell>
          <cell r="D98" t="str">
            <v>-  GROUND FAULT RELAY</v>
          </cell>
          <cell r="E98">
            <v>12000</v>
          </cell>
          <cell r="F98">
            <v>0</v>
          </cell>
          <cell r="G98" t="str">
            <v>EA.</v>
          </cell>
        </row>
        <row r="99">
          <cell r="C99">
            <v>502</v>
          </cell>
          <cell r="D99" t="str">
            <v>-  SHUNT TRIP</v>
          </cell>
          <cell r="E99">
            <v>12000</v>
          </cell>
          <cell r="F99">
            <v>0</v>
          </cell>
          <cell r="G99" t="str">
            <v>EA.</v>
          </cell>
        </row>
        <row r="100">
          <cell r="C100">
            <v>503</v>
          </cell>
          <cell r="D100" t="str">
            <v>-  UNDER VOLTAGE RELAY</v>
          </cell>
          <cell r="E100">
            <v>6000</v>
          </cell>
          <cell r="F100">
            <v>0</v>
          </cell>
          <cell r="G100" t="str">
            <v>EA.</v>
          </cell>
        </row>
        <row r="101">
          <cell r="C101">
            <v>504</v>
          </cell>
          <cell r="D101" t="str">
            <v>-  PHASE SEQUENCE RELAY</v>
          </cell>
          <cell r="E101">
            <v>6000</v>
          </cell>
          <cell r="F101">
            <v>0</v>
          </cell>
          <cell r="G101" t="str">
            <v>EA.</v>
          </cell>
        </row>
        <row r="102">
          <cell r="C102">
            <v>505</v>
          </cell>
          <cell r="D102" t="str">
            <v>-  AUXILIARY SWITCHES</v>
          </cell>
          <cell r="E102">
            <v>3400</v>
          </cell>
          <cell r="F102">
            <v>0</v>
          </cell>
          <cell r="G102" t="str">
            <v>EA.</v>
          </cell>
        </row>
        <row r="103">
          <cell r="C103">
            <v>506</v>
          </cell>
          <cell r="D103" t="str">
            <v>-  SPRING CHARGING MOTOR</v>
          </cell>
          <cell r="E103">
            <v>30000</v>
          </cell>
          <cell r="F103">
            <v>0</v>
          </cell>
          <cell r="G103" t="str">
            <v>EA.</v>
          </cell>
        </row>
        <row r="104">
          <cell r="C104">
            <v>507</v>
          </cell>
          <cell r="D104" t="str">
            <v>-  KEY INTERLOCK</v>
          </cell>
          <cell r="E104">
            <v>15000</v>
          </cell>
          <cell r="F104">
            <v>0</v>
          </cell>
          <cell r="G104" t="str">
            <v>EA.</v>
          </cell>
        </row>
        <row r="105">
          <cell r="C105">
            <v>356</v>
          </cell>
          <cell r="D105" t="str">
            <v>SPACE</v>
          </cell>
          <cell r="E105">
            <v>3570</v>
          </cell>
          <cell r="F105">
            <v>100</v>
          </cell>
          <cell r="G105" t="str">
            <v>SET</v>
          </cell>
        </row>
        <row r="106">
          <cell r="C106">
            <v>6</v>
          </cell>
          <cell r="D106" t="str">
            <v>ATS</v>
          </cell>
          <cell r="E106">
            <v>2950</v>
          </cell>
          <cell r="F106">
            <v>100</v>
          </cell>
          <cell r="G106" t="str">
            <v>SET</v>
          </cell>
        </row>
        <row r="107">
          <cell r="C107">
            <v>601</v>
          </cell>
          <cell r="D107" t="str">
            <v>-  ATS 3P 100 AF 50 KA.</v>
          </cell>
          <cell r="E107">
            <v>87000</v>
          </cell>
          <cell r="F107">
            <v>0</v>
          </cell>
          <cell r="G107" t="str">
            <v>EA.</v>
          </cell>
        </row>
        <row r="108">
          <cell r="C108">
            <v>602</v>
          </cell>
          <cell r="D108" t="str">
            <v>-  ATS 3P 250 AF 35 KA.</v>
          </cell>
          <cell r="E108">
            <v>92000</v>
          </cell>
          <cell r="F108">
            <v>0</v>
          </cell>
          <cell r="G108" t="str">
            <v>EA.</v>
          </cell>
        </row>
        <row r="109">
          <cell r="C109">
            <v>603</v>
          </cell>
          <cell r="D109" t="str">
            <v>-  ATS 3P 250 AF 50 KA.</v>
          </cell>
          <cell r="E109">
            <v>102000</v>
          </cell>
          <cell r="F109">
            <v>0</v>
          </cell>
          <cell r="G109" t="str">
            <v>EA.</v>
          </cell>
        </row>
        <row r="110">
          <cell r="C110">
            <v>604</v>
          </cell>
          <cell r="D110" t="str">
            <v>-  ATS 3P 400 AF 35 KA.</v>
          </cell>
          <cell r="E110">
            <v>102000</v>
          </cell>
          <cell r="F110">
            <v>0</v>
          </cell>
          <cell r="G110" t="str">
            <v>EA.</v>
          </cell>
        </row>
        <row r="111">
          <cell r="C111">
            <v>605</v>
          </cell>
          <cell r="D111" t="str">
            <v>-  ATS 3P 600 AF 50 KA.</v>
          </cell>
          <cell r="E111">
            <v>130000</v>
          </cell>
          <cell r="F111">
            <v>0</v>
          </cell>
          <cell r="G111" t="str">
            <v>EA.</v>
          </cell>
        </row>
        <row r="112">
          <cell r="C112">
            <v>606</v>
          </cell>
          <cell r="D112" t="str">
            <v>-  ATS 3P 1,000 AF 50 KA.</v>
          </cell>
          <cell r="E112">
            <v>152000</v>
          </cell>
          <cell r="F112">
            <v>0</v>
          </cell>
          <cell r="G112" t="str">
            <v>EA.</v>
          </cell>
        </row>
        <row r="113">
          <cell r="C113">
            <v>607</v>
          </cell>
          <cell r="D113" t="str">
            <v>-  ATS 3P 1,600 AF 65 KA.</v>
          </cell>
          <cell r="E113">
            <v>467000</v>
          </cell>
          <cell r="F113">
            <v>0</v>
          </cell>
          <cell r="G113" t="str">
            <v>EA.</v>
          </cell>
        </row>
        <row r="114">
          <cell r="C114">
            <v>608</v>
          </cell>
          <cell r="D114" t="str">
            <v>-  ATS 3P 2,000 AF 65 KA.</v>
          </cell>
          <cell r="E114">
            <v>547000</v>
          </cell>
          <cell r="F114">
            <v>0</v>
          </cell>
          <cell r="G114" t="str">
            <v>EA.</v>
          </cell>
        </row>
        <row r="115">
          <cell r="C115">
            <v>609</v>
          </cell>
          <cell r="D115" t="str">
            <v>-  ATS 3P 2,500 AF 65 KA.</v>
          </cell>
          <cell r="E115">
            <v>667000</v>
          </cell>
          <cell r="F115">
            <v>0</v>
          </cell>
          <cell r="G115" t="str">
            <v>EA.</v>
          </cell>
        </row>
        <row r="116">
          <cell r="C116">
            <v>610</v>
          </cell>
          <cell r="D116" t="str">
            <v>-  ATS 3P 3,000 AF 65 KA.</v>
          </cell>
          <cell r="E116">
            <v>747000</v>
          </cell>
          <cell r="F116">
            <v>0</v>
          </cell>
          <cell r="G116" t="str">
            <v>EA.</v>
          </cell>
        </row>
        <row r="117">
          <cell r="D117" t="str">
            <v>SPACE</v>
          </cell>
        </row>
        <row r="118">
          <cell r="C118">
            <v>7</v>
          </cell>
          <cell r="D118" t="str">
            <v>PLUG IN CB</v>
          </cell>
        </row>
        <row r="119">
          <cell r="C119">
            <v>701</v>
          </cell>
          <cell r="D119" t="str">
            <v>-  CB 3P 100 AF 10 KA.  (PLUG-IN)</v>
          </cell>
          <cell r="E119">
            <v>10000</v>
          </cell>
          <cell r="F119">
            <v>500</v>
          </cell>
          <cell r="G119" t="str">
            <v>EA.</v>
          </cell>
        </row>
        <row r="120">
          <cell r="C120">
            <v>702</v>
          </cell>
          <cell r="D120" t="str">
            <v>-  CB 3P 100 AF 25 KA.  (PLUG-IN)</v>
          </cell>
          <cell r="E120">
            <v>11000</v>
          </cell>
          <cell r="F120">
            <v>500</v>
          </cell>
          <cell r="G120" t="str">
            <v>EA.</v>
          </cell>
        </row>
        <row r="121">
          <cell r="C121">
            <v>703</v>
          </cell>
          <cell r="D121" t="str">
            <v>-  CB 3P 100 AF 65 KA.  (PLUG-IN)</v>
          </cell>
          <cell r="E121">
            <v>14000</v>
          </cell>
          <cell r="F121">
            <v>500</v>
          </cell>
          <cell r="G121" t="str">
            <v>EA.</v>
          </cell>
        </row>
        <row r="122">
          <cell r="C122">
            <v>704</v>
          </cell>
          <cell r="D122" t="str">
            <v>-  CB 3P 250 AF 25 KA.  (PLUG-IN)</v>
          </cell>
          <cell r="E122">
            <v>15000</v>
          </cell>
          <cell r="F122">
            <v>500</v>
          </cell>
          <cell r="G122" t="str">
            <v>EA.</v>
          </cell>
        </row>
        <row r="123">
          <cell r="C123">
            <v>705</v>
          </cell>
          <cell r="D123" t="str">
            <v>-  CB 3P 250 AF 35 KA.  (PLUG-IN)</v>
          </cell>
          <cell r="E123">
            <v>16000</v>
          </cell>
          <cell r="F123">
            <v>500</v>
          </cell>
          <cell r="G123" t="str">
            <v>EA.</v>
          </cell>
        </row>
        <row r="124">
          <cell r="C124">
            <v>706</v>
          </cell>
          <cell r="D124" t="str">
            <v>-  CB 3P 250 AF 65 KA.  (PLUG-IN)</v>
          </cell>
          <cell r="E124">
            <v>22000</v>
          </cell>
          <cell r="F124">
            <v>500</v>
          </cell>
          <cell r="G124" t="str">
            <v>EA.</v>
          </cell>
        </row>
        <row r="125">
          <cell r="C125">
            <v>707</v>
          </cell>
          <cell r="D125" t="str">
            <v>-  CB 3P 400 AF 30 KA.  (PLUG-IN)</v>
          </cell>
          <cell r="E125">
            <v>38000</v>
          </cell>
          <cell r="F125">
            <v>500</v>
          </cell>
          <cell r="G125" t="str">
            <v>EA.</v>
          </cell>
        </row>
        <row r="126">
          <cell r="C126">
            <v>708</v>
          </cell>
          <cell r="D126" t="str">
            <v>-  CB 3P 400 AF 35 KA.  (PLUG-IN)</v>
          </cell>
          <cell r="E126">
            <v>40000</v>
          </cell>
          <cell r="F126">
            <v>500</v>
          </cell>
          <cell r="G126" t="str">
            <v>EA.</v>
          </cell>
        </row>
        <row r="127">
          <cell r="C127">
            <v>709</v>
          </cell>
          <cell r="D127" t="str">
            <v>-  CB 3P 600 AF 65 KA.  (PLUG-IN)</v>
          </cell>
          <cell r="E127">
            <v>120000</v>
          </cell>
          <cell r="F127">
            <v>600</v>
          </cell>
          <cell r="G127" t="str">
            <v>EA.</v>
          </cell>
        </row>
        <row r="128">
          <cell r="C128">
            <v>710</v>
          </cell>
          <cell r="D128" t="str">
            <v>-  CB 3P 800 AF 30 KA.  (PLUG-IN)</v>
          </cell>
          <cell r="E128">
            <v>92000</v>
          </cell>
          <cell r="F128">
            <v>600</v>
          </cell>
          <cell r="G128" t="str">
            <v>EA.</v>
          </cell>
        </row>
        <row r="129">
          <cell r="C129">
            <v>711</v>
          </cell>
          <cell r="D129" t="str">
            <v>-  CB 3P 800 AF 65 KA.  (PLUG-IN)</v>
          </cell>
          <cell r="E129">
            <v>94000</v>
          </cell>
          <cell r="F129">
            <v>600</v>
          </cell>
          <cell r="G129" t="str">
            <v>EA.</v>
          </cell>
        </row>
        <row r="130">
          <cell r="C130">
            <v>712</v>
          </cell>
          <cell r="D130" t="str">
            <v>-  CB 3P 1,000 AF 30 KA.  (PLUG-IN)</v>
          </cell>
          <cell r="E130">
            <v>100000</v>
          </cell>
          <cell r="F130">
            <v>600</v>
          </cell>
          <cell r="G130" t="str">
            <v>EA.</v>
          </cell>
        </row>
        <row r="131">
          <cell r="C131">
            <v>713</v>
          </cell>
          <cell r="D131" t="str">
            <v>-  CB 3P 1,00 AF 65 KA.  (PLUG-IN)</v>
          </cell>
          <cell r="E131">
            <v>120000</v>
          </cell>
          <cell r="F131">
            <v>600</v>
          </cell>
          <cell r="G131" t="str">
            <v>EA.</v>
          </cell>
        </row>
        <row r="132">
          <cell r="C132">
            <v>714</v>
          </cell>
          <cell r="D132" t="str">
            <v>-  CB 3P 1,600 AF 50 KA.  (PLUG-IN)</v>
          </cell>
          <cell r="E132">
            <v>160000</v>
          </cell>
          <cell r="F132">
            <v>600</v>
          </cell>
          <cell r="G132" t="str">
            <v>EA.</v>
          </cell>
        </row>
        <row r="133">
          <cell r="C133">
            <v>715</v>
          </cell>
          <cell r="D133" t="str">
            <v>-  CB 3P 1,600 AF 100 KA.  (PLUG-IN)</v>
          </cell>
          <cell r="E133">
            <v>170000</v>
          </cell>
          <cell r="F133">
            <v>600</v>
          </cell>
          <cell r="G133" t="str">
            <v>EA.</v>
          </cell>
        </row>
        <row r="134">
          <cell r="C134">
            <v>413</v>
          </cell>
          <cell r="D134" t="str">
            <v>SPACE</v>
          </cell>
          <cell r="E134">
            <v>4100</v>
          </cell>
          <cell r="F134">
            <v>200</v>
          </cell>
          <cell r="G134" t="str">
            <v>SET</v>
          </cell>
        </row>
        <row r="135">
          <cell r="C135">
            <v>8</v>
          </cell>
          <cell r="D135" t="str">
            <v>BUSDUCT</v>
          </cell>
          <cell r="E135">
            <v>2600</v>
          </cell>
          <cell r="F135">
            <v>200</v>
          </cell>
          <cell r="G135" t="str">
            <v>SET</v>
          </cell>
        </row>
        <row r="136">
          <cell r="C136">
            <v>415</v>
          </cell>
          <cell r="D136" t="str">
            <v>FEEDER BUSDUCT</v>
          </cell>
          <cell r="E136">
            <v>6350</v>
          </cell>
          <cell r="F136">
            <v>200</v>
          </cell>
          <cell r="G136" t="str">
            <v>SET</v>
          </cell>
        </row>
        <row r="137">
          <cell r="C137">
            <v>801</v>
          </cell>
          <cell r="D137" t="str">
            <v>-  AL. FEEDER BUSDUCT 800 A.</v>
          </cell>
          <cell r="E137">
            <v>10000</v>
          </cell>
          <cell r="F137">
            <v>500</v>
          </cell>
          <cell r="G137" t="str">
            <v>M.</v>
          </cell>
        </row>
        <row r="138">
          <cell r="C138">
            <v>802</v>
          </cell>
          <cell r="D138" t="str">
            <v>-  AL. FEEDER BUSDUCT 1,000 A.</v>
          </cell>
          <cell r="E138">
            <v>11000</v>
          </cell>
          <cell r="F138">
            <v>500</v>
          </cell>
          <cell r="G138" t="str">
            <v>M.</v>
          </cell>
        </row>
        <row r="139">
          <cell r="C139">
            <v>803</v>
          </cell>
          <cell r="D139" t="str">
            <v>-  AL. FEEDER BUSDUCT 1,200 A.</v>
          </cell>
          <cell r="E139">
            <v>12000</v>
          </cell>
          <cell r="F139">
            <v>700</v>
          </cell>
          <cell r="G139" t="str">
            <v>M.</v>
          </cell>
        </row>
        <row r="140">
          <cell r="C140">
            <v>804</v>
          </cell>
          <cell r="D140" t="str">
            <v>-  AL. FEEDER BUSDUCT 1,350 A.</v>
          </cell>
          <cell r="E140">
            <v>14000</v>
          </cell>
          <cell r="F140">
            <v>700</v>
          </cell>
          <cell r="G140" t="str">
            <v>M.</v>
          </cell>
        </row>
        <row r="141">
          <cell r="C141">
            <v>805</v>
          </cell>
          <cell r="D141" t="str">
            <v>-  AL. FEEDER BUSDUCT 1,600 A.</v>
          </cell>
          <cell r="E141">
            <v>15000</v>
          </cell>
          <cell r="F141">
            <v>800</v>
          </cell>
          <cell r="G141" t="str">
            <v>M.</v>
          </cell>
        </row>
        <row r="142">
          <cell r="C142">
            <v>806</v>
          </cell>
          <cell r="D142" t="str">
            <v>-  AL. FEEDER BUSDUCT 2,000 A.</v>
          </cell>
          <cell r="E142">
            <v>207000</v>
          </cell>
          <cell r="F142">
            <v>800</v>
          </cell>
          <cell r="G142" t="str">
            <v>M.</v>
          </cell>
        </row>
        <row r="143">
          <cell r="C143">
            <v>807</v>
          </cell>
          <cell r="D143" t="str">
            <v>-  AL. FEEDER BUSDUCT 2,500 A.</v>
          </cell>
          <cell r="E143">
            <v>23000</v>
          </cell>
          <cell r="F143">
            <v>1000</v>
          </cell>
          <cell r="G143" t="str">
            <v>M.</v>
          </cell>
        </row>
        <row r="144">
          <cell r="C144">
            <v>808</v>
          </cell>
          <cell r="D144" t="str">
            <v>-  AL. FEEDER BUSDUCT 3,000 A.</v>
          </cell>
          <cell r="E144">
            <v>27000</v>
          </cell>
          <cell r="F144">
            <v>1000</v>
          </cell>
          <cell r="G144" t="str">
            <v>M.</v>
          </cell>
        </row>
        <row r="145">
          <cell r="C145">
            <v>809</v>
          </cell>
          <cell r="D145" t="str">
            <v>-  AL. FEEDER BUSDUCT 4,000 A.</v>
          </cell>
          <cell r="E145">
            <v>34000</v>
          </cell>
          <cell r="F145">
            <v>1000</v>
          </cell>
          <cell r="G145" t="str">
            <v>M.</v>
          </cell>
        </row>
        <row r="146">
          <cell r="C146">
            <v>810</v>
          </cell>
          <cell r="D146" t="str">
            <v>-  CU. FEEDER BUSDUCT 800 A.</v>
          </cell>
          <cell r="E146">
            <v>14000</v>
          </cell>
          <cell r="F146">
            <v>500</v>
          </cell>
          <cell r="G146" t="str">
            <v>M.</v>
          </cell>
        </row>
        <row r="147">
          <cell r="C147">
            <v>811</v>
          </cell>
          <cell r="D147" t="str">
            <v>-  CU. FEEDER BUSDUCT 1,000 A.</v>
          </cell>
          <cell r="E147">
            <v>15000</v>
          </cell>
          <cell r="F147">
            <v>500</v>
          </cell>
          <cell r="G147" t="str">
            <v>M.</v>
          </cell>
        </row>
        <row r="148">
          <cell r="C148">
            <v>812</v>
          </cell>
          <cell r="D148" t="str">
            <v>-  CU. FEEDER BUSDUCT 1,200 A.</v>
          </cell>
          <cell r="E148">
            <v>18000</v>
          </cell>
          <cell r="F148">
            <v>700</v>
          </cell>
          <cell r="G148" t="str">
            <v>M.</v>
          </cell>
        </row>
        <row r="149">
          <cell r="C149">
            <v>813</v>
          </cell>
          <cell r="D149" t="str">
            <v>-  CU. FEEDER BUSDUCT 1,350 A.</v>
          </cell>
          <cell r="E149">
            <v>19000</v>
          </cell>
          <cell r="F149">
            <v>700</v>
          </cell>
          <cell r="G149" t="str">
            <v>M.</v>
          </cell>
        </row>
        <row r="150">
          <cell r="C150">
            <v>814</v>
          </cell>
          <cell r="D150" t="str">
            <v>-  CU. FEEDER BUSDUCT 1,600 A.</v>
          </cell>
          <cell r="E150">
            <v>21000</v>
          </cell>
          <cell r="F150">
            <v>800</v>
          </cell>
          <cell r="G150" t="str">
            <v>M.</v>
          </cell>
        </row>
        <row r="151">
          <cell r="C151">
            <v>815</v>
          </cell>
          <cell r="D151" t="str">
            <v>-  CU. FEEDER BUSDUCT 2,000 A.</v>
          </cell>
          <cell r="E151">
            <v>24000</v>
          </cell>
          <cell r="F151">
            <v>800</v>
          </cell>
          <cell r="G151" t="str">
            <v>M.</v>
          </cell>
        </row>
        <row r="152">
          <cell r="C152">
            <v>816</v>
          </cell>
          <cell r="D152" t="str">
            <v>-  CU. FEEDER BUSDUCT 2,500 A.</v>
          </cell>
          <cell r="E152">
            <v>34000</v>
          </cell>
          <cell r="F152">
            <v>1000</v>
          </cell>
          <cell r="G152" t="str">
            <v>M.</v>
          </cell>
        </row>
        <row r="153">
          <cell r="C153">
            <v>817</v>
          </cell>
          <cell r="D153" t="str">
            <v>-  CU. FEEDER BUSDUCT 3,000 A.</v>
          </cell>
          <cell r="E153">
            <v>40000</v>
          </cell>
          <cell r="F153">
            <v>1000</v>
          </cell>
          <cell r="G153" t="str">
            <v>M.</v>
          </cell>
        </row>
        <row r="154">
          <cell r="C154">
            <v>818</v>
          </cell>
          <cell r="D154" t="str">
            <v>-  CU. FEEDER BUSDUCT 4,000 A.</v>
          </cell>
          <cell r="E154">
            <v>50000</v>
          </cell>
          <cell r="F154">
            <v>1000</v>
          </cell>
          <cell r="G154" t="str">
            <v>M.</v>
          </cell>
        </row>
        <row r="155">
          <cell r="C155">
            <v>819</v>
          </cell>
          <cell r="D155" t="str">
            <v>-  CU. FEEDER BUSDUCT 5,000 A.</v>
          </cell>
          <cell r="E155">
            <v>60000</v>
          </cell>
          <cell r="F155">
            <v>1000</v>
          </cell>
          <cell r="G155" t="str">
            <v>M.</v>
          </cell>
        </row>
        <row r="156">
          <cell r="C156">
            <v>444</v>
          </cell>
          <cell r="D156" t="str">
            <v>SPACE</v>
          </cell>
          <cell r="E156">
            <v>0</v>
          </cell>
          <cell r="F156">
            <v>250</v>
          </cell>
          <cell r="G156" t="str">
            <v>SET</v>
          </cell>
        </row>
        <row r="157">
          <cell r="C157">
            <v>445</v>
          </cell>
          <cell r="D157" t="str">
            <v>PLUG-IN BUSDUCT</v>
          </cell>
          <cell r="E157">
            <v>0</v>
          </cell>
          <cell r="F157">
            <v>250</v>
          </cell>
          <cell r="G157" t="str">
            <v>SET</v>
          </cell>
        </row>
        <row r="158">
          <cell r="C158">
            <v>821</v>
          </cell>
          <cell r="D158" t="str">
            <v>-  AL. PLUG-IN BUSDUCT 225 A.</v>
          </cell>
          <cell r="E158">
            <v>8000</v>
          </cell>
          <cell r="F158">
            <v>500</v>
          </cell>
          <cell r="G158" t="str">
            <v>M.</v>
          </cell>
        </row>
        <row r="159">
          <cell r="C159">
            <v>822</v>
          </cell>
          <cell r="D159" t="str">
            <v>-  AL. PLUG-IN BUSDUCT 400 A.</v>
          </cell>
          <cell r="E159">
            <v>8800</v>
          </cell>
          <cell r="F159">
            <v>500</v>
          </cell>
          <cell r="G159" t="str">
            <v>M.</v>
          </cell>
        </row>
        <row r="160">
          <cell r="C160">
            <v>823</v>
          </cell>
          <cell r="D160" t="str">
            <v>-  AL. PLUG-IN BUSDUCT 600 A.</v>
          </cell>
          <cell r="E160">
            <v>10000</v>
          </cell>
          <cell r="F160">
            <v>500</v>
          </cell>
          <cell r="G160" t="str">
            <v>M.</v>
          </cell>
        </row>
        <row r="161">
          <cell r="C161">
            <v>824</v>
          </cell>
          <cell r="D161" t="str">
            <v>-  AL. PLUG-IN BUSDUCT 800 A.</v>
          </cell>
          <cell r="E161">
            <v>14000</v>
          </cell>
          <cell r="F161">
            <v>500</v>
          </cell>
          <cell r="G161" t="str">
            <v>M.</v>
          </cell>
        </row>
        <row r="162">
          <cell r="C162">
            <v>825</v>
          </cell>
          <cell r="D162" t="str">
            <v>-  AL. PLUG-IN BUSDUCT 1,000 A.</v>
          </cell>
          <cell r="E162">
            <v>14800</v>
          </cell>
          <cell r="F162">
            <v>500</v>
          </cell>
          <cell r="G162" t="str">
            <v>M.</v>
          </cell>
        </row>
        <row r="163">
          <cell r="C163">
            <v>826</v>
          </cell>
          <cell r="D163" t="str">
            <v>-  AL. PLUG-IN BUSDUCT 1,200 A.</v>
          </cell>
          <cell r="E163">
            <v>15500</v>
          </cell>
          <cell r="F163">
            <v>700</v>
          </cell>
          <cell r="G163" t="str">
            <v>M.</v>
          </cell>
        </row>
        <row r="164">
          <cell r="C164">
            <v>827</v>
          </cell>
          <cell r="D164" t="str">
            <v>-  AL. PLUG-IN BUSDUCT 1,350 A.</v>
          </cell>
          <cell r="E164">
            <v>17000</v>
          </cell>
          <cell r="F164">
            <v>700</v>
          </cell>
          <cell r="G164" t="str">
            <v>M.</v>
          </cell>
        </row>
        <row r="165">
          <cell r="C165">
            <v>828</v>
          </cell>
          <cell r="D165" t="str">
            <v>-  AL. PLUG-IN BUSDUCT 1,600 A.</v>
          </cell>
          <cell r="E165">
            <v>18000</v>
          </cell>
          <cell r="F165">
            <v>800</v>
          </cell>
          <cell r="G165" t="str">
            <v>M.</v>
          </cell>
        </row>
        <row r="166">
          <cell r="C166">
            <v>829</v>
          </cell>
          <cell r="D166" t="str">
            <v>-  AL. PLUG-IN BUSDUCT 2,000 A.</v>
          </cell>
          <cell r="E166">
            <v>28000</v>
          </cell>
          <cell r="F166">
            <v>800</v>
          </cell>
          <cell r="G166" t="str">
            <v>M.</v>
          </cell>
        </row>
        <row r="167">
          <cell r="C167">
            <v>830</v>
          </cell>
          <cell r="D167" t="str">
            <v>-  AL. PLUG-IN BUSDUCT 2,500 A.</v>
          </cell>
          <cell r="E167">
            <v>30000</v>
          </cell>
          <cell r="F167">
            <v>1000</v>
          </cell>
          <cell r="G167" t="str">
            <v>M.</v>
          </cell>
        </row>
        <row r="168">
          <cell r="C168">
            <v>831</v>
          </cell>
          <cell r="D168" t="str">
            <v>-  AL. PLUG-IN BUSDUCT 3,000 A.</v>
          </cell>
          <cell r="E168">
            <v>37000</v>
          </cell>
          <cell r="F168">
            <v>1000</v>
          </cell>
          <cell r="G168" t="str">
            <v>M.</v>
          </cell>
        </row>
        <row r="169">
          <cell r="C169">
            <v>832</v>
          </cell>
          <cell r="D169" t="str">
            <v>-  AL. PLUG-IN BUSDUCT 4,000 A.</v>
          </cell>
          <cell r="E169">
            <v>44000</v>
          </cell>
          <cell r="F169">
            <v>1000</v>
          </cell>
          <cell r="G169" t="str">
            <v>M.</v>
          </cell>
        </row>
        <row r="170">
          <cell r="C170">
            <v>833</v>
          </cell>
          <cell r="D170" t="str">
            <v>-  CU. PLUG-IN BUSDUCT 225 A.</v>
          </cell>
          <cell r="E170">
            <v>10000</v>
          </cell>
          <cell r="F170">
            <v>500</v>
          </cell>
          <cell r="G170" t="str">
            <v>M.</v>
          </cell>
        </row>
        <row r="171">
          <cell r="C171">
            <v>834</v>
          </cell>
          <cell r="D171" t="str">
            <v>-  CU PLUG-IN BUSDUCT 400 A.</v>
          </cell>
          <cell r="E171">
            <v>11000</v>
          </cell>
          <cell r="F171">
            <v>500</v>
          </cell>
          <cell r="G171" t="str">
            <v>M.</v>
          </cell>
        </row>
        <row r="172">
          <cell r="C172">
            <v>835</v>
          </cell>
          <cell r="D172" t="str">
            <v>-  CU. PLUG-IN BUSDUCT 600 A.</v>
          </cell>
          <cell r="E172">
            <v>12000</v>
          </cell>
          <cell r="F172">
            <v>500</v>
          </cell>
          <cell r="G172" t="str">
            <v>M.</v>
          </cell>
        </row>
        <row r="173">
          <cell r="C173">
            <v>836</v>
          </cell>
          <cell r="D173" t="str">
            <v>-  CU. PLUG-IN BUSDUCT 800 A.</v>
          </cell>
          <cell r="E173">
            <v>18000</v>
          </cell>
          <cell r="F173">
            <v>500</v>
          </cell>
          <cell r="G173" t="str">
            <v>M.</v>
          </cell>
        </row>
        <row r="174">
          <cell r="C174">
            <v>837</v>
          </cell>
          <cell r="D174" t="str">
            <v>-  CU. PLUG-IN BUSDUCT 1,000 A.</v>
          </cell>
          <cell r="E174">
            <v>19300</v>
          </cell>
          <cell r="F174">
            <v>500</v>
          </cell>
          <cell r="G174" t="str">
            <v>M.</v>
          </cell>
        </row>
        <row r="175">
          <cell r="C175">
            <v>838</v>
          </cell>
          <cell r="D175" t="str">
            <v>-  CU. PLUG-IN BUSDUCT 1,200 A.</v>
          </cell>
          <cell r="E175">
            <v>22000</v>
          </cell>
          <cell r="F175">
            <v>700</v>
          </cell>
          <cell r="G175" t="str">
            <v>M.</v>
          </cell>
        </row>
        <row r="176">
          <cell r="C176">
            <v>839</v>
          </cell>
          <cell r="D176" t="str">
            <v>-  CU. PLUG-IN BUSDUCT 1,350 A.</v>
          </cell>
          <cell r="E176">
            <v>23000</v>
          </cell>
          <cell r="F176">
            <v>700</v>
          </cell>
          <cell r="G176" t="str">
            <v>M.</v>
          </cell>
        </row>
        <row r="177">
          <cell r="C177">
            <v>840</v>
          </cell>
          <cell r="D177" t="str">
            <v>-  CU. PLUG-IN BUSDUCT 1,600 A.</v>
          </cell>
          <cell r="E177">
            <v>25000</v>
          </cell>
          <cell r="F177">
            <v>800</v>
          </cell>
          <cell r="G177" t="str">
            <v>M.</v>
          </cell>
        </row>
        <row r="178">
          <cell r="C178">
            <v>841</v>
          </cell>
          <cell r="D178" t="str">
            <v>-  CU. PLUG-IN BUSDUCT 2,000 A.</v>
          </cell>
          <cell r="E178">
            <v>28000</v>
          </cell>
          <cell r="F178">
            <v>800</v>
          </cell>
          <cell r="G178" t="str">
            <v>M.</v>
          </cell>
        </row>
        <row r="179">
          <cell r="C179">
            <v>842</v>
          </cell>
          <cell r="D179" t="str">
            <v>-  CU. PLUG-IN BUSDUCT 2,500 A.</v>
          </cell>
          <cell r="E179">
            <v>44000</v>
          </cell>
          <cell r="F179">
            <v>1000</v>
          </cell>
          <cell r="G179" t="str">
            <v>M.</v>
          </cell>
        </row>
        <row r="180">
          <cell r="C180">
            <v>843</v>
          </cell>
          <cell r="D180" t="str">
            <v>-  CU. PLUG-IN BUSDUCT 3,000 A.</v>
          </cell>
          <cell r="E180">
            <v>50000</v>
          </cell>
          <cell r="F180">
            <v>1000</v>
          </cell>
          <cell r="G180" t="str">
            <v>M.</v>
          </cell>
        </row>
        <row r="181">
          <cell r="C181">
            <v>844</v>
          </cell>
          <cell r="D181" t="str">
            <v>-  CU. PLUG-IN BUSDUCT 4,000 A.</v>
          </cell>
          <cell r="E181">
            <v>67000</v>
          </cell>
          <cell r="F181">
            <v>1000</v>
          </cell>
          <cell r="G181" t="str">
            <v>M.</v>
          </cell>
        </row>
        <row r="182">
          <cell r="C182">
            <v>845</v>
          </cell>
          <cell r="D182" t="str">
            <v>-  CU. PLUG-IN BUSDUCT 5,000 A.</v>
          </cell>
          <cell r="E182">
            <v>74000</v>
          </cell>
          <cell r="F182">
            <v>1000</v>
          </cell>
          <cell r="G182" t="str">
            <v>M.</v>
          </cell>
        </row>
        <row r="183">
          <cell r="C183">
            <v>527</v>
          </cell>
          <cell r="D183" t="str">
            <v>SPACE</v>
          </cell>
          <cell r="E183">
            <v>20000</v>
          </cell>
          <cell r="F183">
            <v>10000</v>
          </cell>
          <cell r="G183" t="str">
            <v>SET</v>
          </cell>
        </row>
        <row r="184">
          <cell r="C184">
            <v>528</v>
          </cell>
          <cell r="D184" t="str">
            <v>RISER BUSDUCT</v>
          </cell>
          <cell r="E184">
            <v>85000</v>
          </cell>
          <cell r="F184">
            <v>15000</v>
          </cell>
          <cell r="G184" t="str">
            <v>SET</v>
          </cell>
        </row>
        <row r="185">
          <cell r="C185">
            <v>851</v>
          </cell>
          <cell r="D185" t="str">
            <v>-  AL. RISER BUSDUCT 800 A.</v>
          </cell>
          <cell r="E185">
            <v>13000</v>
          </cell>
          <cell r="F185">
            <v>500</v>
          </cell>
          <cell r="G185" t="str">
            <v>M.</v>
          </cell>
        </row>
        <row r="186">
          <cell r="C186">
            <v>852</v>
          </cell>
          <cell r="D186" t="str">
            <v>-  AL. RISER BUSDUCT 1,000 A.</v>
          </cell>
          <cell r="E186">
            <v>14000</v>
          </cell>
          <cell r="F186">
            <v>500</v>
          </cell>
          <cell r="G186" t="str">
            <v>M.</v>
          </cell>
        </row>
        <row r="187">
          <cell r="C187">
            <v>853</v>
          </cell>
          <cell r="D187" t="str">
            <v>-  AL. RISER BUSDUCT 1,200 A.</v>
          </cell>
          <cell r="E187">
            <v>14000</v>
          </cell>
          <cell r="F187">
            <v>700</v>
          </cell>
          <cell r="G187" t="str">
            <v>M.</v>
          </cell>
        </row>
        <row r="188">
          <cell r="C188">
            <v>854</v>
          </cell>
          <cell r="D188" t="str">
            <v>-  AL. RISER BUSDUCT 1,350 A.</v>
          </cell>
          <cell r="E188">
            <v>15000</v>
          </cell>
          <cell r="F188">
            <v>700</v>
          </cell>
          <cell r="G188" t="str">
            <v>M.</v>
          </cell>
        </row>
        <row r="189">
          <cell r="C189">
            <v>855</v>
          </cell>
          <cell r="D189" t="str">
            <v>-  AL. RISER BUSDUCT 1,600 A.</v>
          </cell>
          <cell r="E189">
            <v>16000</v>
          </cell>
          <cell r="F189">
            <v>800</v>
          </cell>
          <cell r="G189" t="str">
            <v>M.</v>
          </cell>
        </row>
        <row r="190">
          <cell r="C190">
            <v>856</v>
          </cell>
          <cell r="D190" t="str">
            <v>-  AL. RISER BUSDUCT 2,000 A.</v>
          </cell>
          <cell r="E190">
            <v>25000</v>
          </cell>
          <cell r="F190">
            <v>800</v>
          </cell>
          <cell r="G190" t="str">
            <v>M.</v>
          </cell>
        </row>
        <row r="191">
          <cell r="C191">
            <v>857</v>
          </cell>
          <cell r="D191" t="str">
            <v>-  AL. RISER BUSDUCT 2,500 A.</v>
          </cell>
          <cell r="E191">
            <v>26600</v>
          </cell>
          <cell r="F191">
            <v>1000</v>
          </cell>
          <cell r="G191" t="str">
            <v>M.</v>
          </cell>
        </row>
        <row r="192">
          <cell r="C192">
            <v>858</v>
          </cell>
          <cell r="D192" t="str">
            <v>-  AL. RISER BUSDUCT 3,000 A.</v>
          </cell>
          <cell r="E192">
            <v>34000</v>
          </cell>
          <cell r="F192">
            <v>1000</v>
          </cell>
          <cell r="G192" t="str">
            <v>M.</v>
          </cell>
        </row>
        <row r="193">
          <cell r="C193">
            <v>859</v>
          </cell>
          <cell r="D193" t="str">
            <v>-  AL. RISER BUSDUCT 4,000 A.</v>
          </cell>
          <cell r="E193">
            <v>40000</v>
          </cell>
          <cell r="F193">
            <v>1000</v>
          </cell>
          <cell r="G193" t="str">
            <v>M.</v>
          </cell>
        </row>
        <row r="194">
          <cell r="C194">
            <v>860</v>
          </cell>
          <cell r="D194" t="str">
            <v>-  CU. RISER BUSDUCT 800 A.</v>
          </cell>
          <cell r="E194">
            <v>16000</v>
          </cell>
          <cell r="F194">
            <v>500</v>
          </cell>
          <cell r="G194" t="str">
            <v>M.</v>
          </cell>
        </row>
        <row r="195">
          <cell r="C195">
            <v>861</v>
          </cell>
          <cell r="D195" t="str">
            <v>-  CU. RISER BUSDUCT 1,000 A.</v>
          </cell>
          <cell r="E195">
            <v>17300</v>
          </cell>
          <cell r="F195">
            <v>500</v>
          </cell>
          <cell r="G195" t="str">
            <v>M.</v>
          </cell>
        </row>
        <row r="196">
          <cell r="C196">
            <v>862</v>
          </cell>
          <cell r="D196" t="str">
            <v>-  CU. RISER BUSDUCT 1,200 A.</v>
          </cell>
          <cell r="E196">
            <v>19300</v>
          </cell>
          <cell r="F196">
            <v>700</v>
          </cell>
          <cell r="G196" t="str">
            <v>M.</v>
          </cell>
        </row>
        <row r="197">
          <cell r="C197">
            <v>863</v>
          </cell>
          <cell r="D197" t="str">
            <v>-  CU. RISER BUSDUCT 1,350 A.</v>
          </cell>
          <cell r="E197">
            <v>21000</v>
          </cell>
          <cell r="F197">
            <v>700</v>
          </cell>
          <cell r="G197" t="str">
            <v>M.</v>
          </cell>
        </row>
        <row r="198">
          <cell r="C198">
            <v>864</v>
          </cell>
          <cell r="D198" t="str">
            <v>-  CU. RISER BUSDUCT 1,600 A.</v>
          </cell>
          <cell r="E198">
            <v>22000</v>
          </cell>
          <cell r="F198">
            <v>800</v>
          </cell>
          <cell r="G198" t="str">
            <v>M.</v>
          </cell>
        </row>
        <row r="199">
          <cell r="C199">
            <v>865</v>
          </cell>
          <cell r="D199" t="str">
            <v>-  CU. RISER BUSDUCT 2,000 A.</v>
          </cell>
          <cell r="E199">
            <v>26000</v>
          </cell>
          <cell r="F199">
            <v>800</v>
          </cell>
          <cell r="G199" t="str">
            <v>M.</v>
          </cell>
        </row>
        <row r="200">
          <cell r="C200">
            <v>866</v>
          </cell>
          <cell r="D200" t="str">
            <v>-  CU. RISER BUSDUCT 2,500 A.</v>
          </cell>
          <cell r="E200">
            <v>40000</v>
          </cell>
          <cell r="F200">
            <v>1000</v>
          </cell>
          <cell r="G200" t="str">
            <v>M.</v>
          </cell>
        </row>
        <row r="201">
          <cell r="C201">
            <v>867</v>
          </cell>
          <cell r="D201" t="str">
            <v>-  CU. RISER BUSDUCT 3,000 A.</v>
          </cell>
          <cell r="E201">
            <v>46600</v>
          </cell>
          <cell r="F201">
            <v>1000</v>
          </cell>
          <cell r="G201" t="str">
            <v>M.</v>
          </cell>
        </row>
        <row r="202">
          <cell r="C202">
            <v>868</v>
          </cell>
          <cell r="D202" t="str">
            <v>-  CU. RISER BUSDUCT 4,000 A.</v>
          </cell>
          <cell r="E202">
            <v>60000</v>
          </cell>
          <cell r="F202">
            <v>1000</v>
          </cell>
          <cell r="G202" t="str">
            <v>M.</v>
          </cell>
        </row>
        <row r="203">
          <cell r="C203">
            <v>869</v>
          </cell>
          <cell r="D203" t="str">
            <v>-  CU. RISER BUSDUCT 5,000 A.</v>
          </cell>
          <cell r="E203">
            <v>67000</v>
          </cell>
          <cell r="F203">
            <v>1000</v>
          </cell>
          <cell r="G203" t="str">
            <v>M.</v>
          </cell>
        </row>
        <row r="204">
          <cell r="D204" t="str">
            <v>SPACE</v>
          </cell>
        </row>
        <row r="205">
          <cell r="D205" t="str">
            <v>OUTDOOR BUSDUCT</v>
          </cell>
        </row>
        <row r="206">
          <cell r="C206">
            <v>871</v>
          </cell>
          <cell r="D206" t="str">
            <v>-  AL. BUSDUCT (OUTDOOR) 800 A.</v>
          </cell>
          <cell r="E206">
            <v>18000</v>
          </cell>
          <cell r="F206">
            <v>500</v>
          </cell>
          <cell r="G206" t="str">
            <v>M.</v>
          </cell>
        </row>
        <row r="207">
          <cell r="C207">
            <v>872</v>
          </cell>
          <cell r="D207" t="str">
            <v>-  AL. BUSDUCT (OUTDOOR) 1,000 A.</v>
          </cell>
          <cell r="E207">
            <v>20000</v>
          </cell>
          <cell r="F207">
            <v>500</v>
          </cell>
          <cell r="G207" t="str">
            <v>M.</v>
          </cell>
        </row>
        <row r="208">
          <cell r="C208">
            <v>873</v>
          </cell>
          <cell r="D208" t="str">
            <v>-  AL. BUSDUCT (OUTDOOR) 1,200 A.</v>
          </cell>
          <cell r="E208">
            <v>21000</v>
          </cell>
          <cell r="F208">
            <v>700</v>
          </cell>
          <cell r="G208" t="str">
            <v>M.</v>
          </cell>
        </row>
        <row r="209">
          <cell r="C209">
            <v>874</v>
          </cell>
          <cell r="D209" t="str">
            <v>-  AL. BUSDUCT (OUTDOOR) 1,350 A.</v>
          </cell>
          <cell r="E209">
            <v>22000</v>
          </cell>
          <cell r="F209">
            <v>700</v>
          </cell>
          <cell r="G209" t="str">
            <v>M.</v>
          </cell>
        </row>
        <row r="210">
          <cell r="C210">
            <v>875</v>
          </cell>
          <cell r="D210" t="str">
            <v>-  AL. BUSDUCT (OUTDOOR) 1,600 A.</v>
          </cell>
          <cell r="E210">
            <v>24000</v>
          </cell>
          <cell r="F210">
            <v>800</v>
          </cell>
          <cell r="G210" t="str">
            <v>M.</v>
          </cell>
        </row>
        <row r="211">
          <cell r="C211">
            <v>876</v>
          </cell>
          <cell r="D211" t="str">
            <v>-  AL. BUSDUCT (OUTDOOR) 2,000 A.</v>
          </cell>
          <cell r="E211">
            <v>30000</v>
          </cell>
          <cell r="F211">
            <v>800</v>
          </cell>
          <cell r="G211" t="str">
            <v>M.</v>
          </cell>
        </row>
        <row r="212">
          <cell r="C212">
            <v>877</v>
          </cell>
          <cell r="D212" t="str">
            <v>-  AL. BUSDUCT (OUTDOOR) 2,500 A.</v>
          </cell>
          <cell r="E212">
            <v>33000</v>
          </cell>
          <cell r="F212">
            <v>1000</v>
          </cell>
          <cell r="G212" t="str">
            <v>M.</v>
          </cell>
        </row>
        <row r="213">
          <cell r="C213">
            <v>878</v>
          </cell>
          <cell r="D213" t="str">
            <v>-  AL. BUSDUCT (OUTDOOR) 3,000 A.</v>
          </cell>
          <cell r="E213">
            <v>40000</v>
          </cell>
          <cell r="F213">
            <v>1000</v>
          </cell>
          <cell r="G213" t="str">
            <v>M.</v>
          </cell>
        </row>
        <row r="214">
          <cell r="C214">
            <v>879</v>
          </cell>
          <cell r="D214" t="str">
            <v>-  AL. BUSDUCT (OUTDOOR) 4,000 A.</v>
          </cell>
          <cell r="E214">
            <v>53000</v>
          </cell>
          <cell r="F214">
            <v>1000</v>
          </cell>
          <cell r="G214" t="str">
            <v>M.</v>
          </cell>
        </row>
        <row r="215">
          <cell r="C215">
            <v>880</v>
          </cell>
          <cell r="D215" t="str">
            <v>-  CU BUSDUCT (OUTDOOR) 800 A.</v>
          </cell>
          <cell r="E215">
            <v>22000</v>
          </cell>
          <cell r="F215">
            <v>500</v>
          </cell>
          <cell r="G215" t="str">
            <v>M.</v>
          </cell>
        </row>
        <row r="216">
          <cell r="C216">
            <v>881</v>
          </cell>
          <cell r="D216" t="str">
            <v>-  CU. BUSDUCT (OUTDOOR) 1,000 A.</v>
          </cell>
          <cell r="E216">
            <v>24000</v>
          </cell>
          <cell r="F216">
            <v>500</v>
          </cell>
          <cell r="G216" t="str">
            <v>M.</v>
          </cell>
        </row>
        <row r="217">
          <cell r="C217">
            <v>882</v>
          </cell>
          <cell r="D217" t="str">
            <v>-  CU. BUSDUCT (OUTDOOR) 1,200 A.</v>
          </cell>
          <cell r="E217">
            <v>28000</v>
          </cell>
          <cell r="F217">
            <v>700</v>
          </cell>
          <cell r="G217" t="str">
            <v>M.</v>
          </cell>
        </row>
        <row r="218">
          <cell r="C218">
            <v>883</v>
          </cell>
          <cell r="D218" t="str">
            <v>-  CU. BUSDUCT (OUTDOOR) 1,350 A.</v>
          </cell>
          <cell r="E218">
            <v>30000</v>
          </cell>
          <cell r="F218">
            <v>700</v>
          </cell>
          <cell r="G218" t="str">
            <v>M.</v>
          </cell>
        </row>
        <row r="219">
          <cell r="C219">
            <v>884</v>
          </cell>
          <cell r="D219" t="str">
            <v>-  CU. BUSDUCT (OUTDOOR) 1,600 A.</v>
          </cell>
          <cell r="E219">
            <v>32000</v>
          </cell>
          <cell r="F219">
            <v>800</v>
          </cell>
          <cell r="G219" t="str">
            <v>M.</v>
          </cell>
        </row>
        <row r="220">
          <cell r="C220">
            <v>885</v>
          </cell>
          <cell r="D220" t="str">
            <v>-  CU. BUSDUCT (OUTDOOR) 2,000 A.</v>
          </cell>
          <cell r="E220">
            <v>33000</v>
          </cell>
          <cell r="F220">
            <v>800</v>
          </cell>
          <cell r="G220" t="str">
            <v>M.</v>
          </cell>
        </row>
        <row r="221">
          <cell r="C221">
            <v>886</v>
          </cell>
          <cell r="D221" t="str">
            <v>-  CU. BUSDUCT (OUTDOOR) 2,500 A.</v>
          </cell>
          <cell r="E221">
            <v>50000</v>
          </cell>
          <cell r="F221">
            <v>1000</v>
          </cell>
          <cell r="G221" t="str">
            <v>M.</v>
          </cell>
        </row>
        <row r="222">
          <cell r="C222">
            <v>887</v>
          </cell>
          <cell r="D222" t="str">
            <v>-  CU. BUSDUCT (OUTDOOR) 3,000 A.</v>
          </cell>
          <cell r="E222">
            <v>58000</v>
          </cell>
          <cell r="F222">
            <v>1000</v>
          </cell>
          <cell r="G222" t="str">
            <v>M.</v>
          </cell>
        </row>
        <row r="223">
          <cell r="C223">
            <v>888</v>
          </cell>
          <cell r="D223" t="str">
            <v>-  CU. BUSDUCT (OUTDOOR) 4,000 A.</v>
          </cell>
          <cell r="E223">
            <v>67000</v>
          </cell>
          <cell r="F223">
            <v>1000</v>
          </cell>
          <cell r="G223" t="str">
            <v>M.</v>
          </cell>
        </row>
        <row r="224">
          <cell r="C224">
            <v>889</v>
          </cell>
          <cell r="D224" t="str">
            <v>-  CU. BUSDUCT (OUTDOOR) 5,000 A.</v>
          </cell>
          <cell r="E224">
            <v>80000</v>
          </cell>
          <cell r="F224">
            <v>1000</v>
          </cell>
          <cell r="G224" t="str">
            <v>M.</v>
          </cell>
        </row>
        <row r="225">
          <cell r="D225" t="str">
            <v>SPACE</v>
          </cell>
        </row>
      </sheetData>
      <sheetData sheetId="3" refreshError="1">
        <row r="3">
          <cell r="C3" t="str">
            <v>N0.</v>
          </cell>
          <cell r="D3" t="str">
            <v>DESCRIPTION</v>
          </cell>
          <cell r="E3" t="str">
            <v xml:space="preserve">UNIT  </v>
          </cell>
          <cell r="F3" t="str">
            <v xml:space="preserve">LABOUR </v>
          </cell>
          <cell r="G3" t="str">
            <v>UNIT</v>
          </cell>
        </row>
        <row r="4">
          <cell r="E4" t="str">
            <v>COST</v>
          </cell>
          <cell r="F4" t="str">
            <v>COST</v>
          </cell>
        </row>
        <row r="5">
          <cell r="C5" t="str">
            <v/>
          </cell>
          <cell r="D5" t="str">
            <v>LIGHTING FIXTURE ,SWITCH, RECEPTACLE,</v>
          </cell>
        </row>
        <row r="6">
          <cell r="C6">
            <v>1</v>
          </cell>
          <cell r="D6" t="str">
            <v>DIMMER AND ACCESSORIES</v>
          </cell>
        </row>
        <row r="7">
          <cell r="C7">
            <v>1</v>
          </cell>
          <cell r="D7" t="str">
            <v>SWITCH AND RECEPTACLE</v>
          </cell>
          <cell r="E7">
            <v>1200</v>
          </cell>
          <cell r="F7">
            <v>0</v>
          </cell>
          <cell r="G7" t="str">
            <v>EA.</v>
          </cell>
        </row>
        <row r="8">
          <cell r="C8">
            <v>101</v>
          </cell>
          <cell r="D8" t="str">
            <v>-  1-WAY SWITCH, PLASTIC  PLATE</v>
          </cell>
          <cell r="E8">
            <v>75</v>
          </cell>
          <cell r="F8">
            <v>50</v>
          </cell>
          <cell r="G8" t="str">
            <v>SET</v>
          </cell>
        </row>
        <row r="9">
          <cell r="C9">
            <v>102</v>
          </cell>
          <cell r="D9" t="str">
            <v>-  1-WAY SWITCH, ALUMINIUM  PLATE</v>
          </cell>
          <cell r="E9">
            <v>105</v>
          </cell>
          <cell r="F9">
            <v>50</v>
          </cell>
          <cell r="G9" t="str">
            <v>SET</v>
          </cell>
        </row>
        <row r="10">
          <cell r="C10">
            <v>103</v>
          </cell>
          <cell r="D10" t="str">
            <v>-  1-WAY SWITCH, STAINLES  PLATE</v>
          </cell>
          <cell r="E10">
            <v>120</v>
          </cell>
          <cell r="F10">
            <v>50</v>
          </cell>
          <cell r="G10" t="str">
            <v>SET</v>
          </cell>
        </row>
        <row r="11">
          <cell r="C11">
            <v>104</v>
          </cell>
          <cell r="D11" t="str">
            <v>-  1-WAY SWITCH, PLASTIC PLATE, LIVING STYLE</v>
          </cell>
          <cell r="E11">
            <v>360</v>
          </cell>
          <cell r="F11">
            <v>50</v>
          </cell>
          <cell r="G11" t="str">
            <v>SET</v>
          </cell>
        </row>
        <row r="12">
          <cell r="C12">
            <v>105</v>
          </cell>
          <cell r="D12" t="str">
            <v>-  1-WAY SWITCH, CHROMIUM PLATE, LIVING STYLE</v>
          </cell>
          <cell r="E12">
            <v>620</v>
          </cell>
          <cell r="F12">
            <v>50</v>
          </cell>
          <cell r="G12" t="str">
            <v>SET</v>
          </cell>
        </row>
        <row r="13">
          <cell r="C13">
            <v>106</v>
          </cell>
          <cell r="D13" t="str">
            <v>-  2-WAY SWITCH, PLASTIC PLATE</v>
          </cell>
          <cell r="E13">
            <v>90</v>
          </cell>
          <cell r="F13">
            <v>70</v>
          </cell>
          <cell r="G13" t="str">
            <v>SET</v>
          </cell>
        </row>
        <row r="14">
          <cell r="C14">
            <v>107</v>
          </cell>
          <cell r="D14" t="str">
            <v>-  2-WAY SWITCH, ALUMINIUM PLATE</v>
          </cell>
          <cell r="E14">
            <v>120</v>
          </cell>
          <cell r="F14">
            <v>70</v>
          </cell>
          <cell r="G14" t="str">
            <v>SET</v>
          </cell>
        </row>
        <row r="15">
          <cell r="C15">
            <v>108</v>
          </cell>
          <cell r="D15" t="str">
            <v>-  2-WAY SWITCH, STAINLESS PLATE</v>
          </cell>
          <cell r="E15">
            <v>135</v>
          </cell>
          <cell r="F15">
            <v>70</v>
          </cell>
          <cell r="G15" t="str">
            <v>SET</v>
          </cell>
        </row>
        <row r="16">
          <cell r="C16">
            <v>109</v>
          </cell>
          <cell r="D16" t="str">
            <v>-  2-WAY SWITCH, PLASTIC PLATE, LIVING STYLE</v>
          </cell>
          <cell r="E16">
            <v>380</v>
          </cell>
          <cell r="F16">
            <v>70</v>
          </cell>
          <cell r="G16" t="str">
            <v>SET</v>
          </cell>
        </row>
        <row r="17">
          <cell r="C17">
            <v>110</v>
          </cell>
          <cell r="D17" t="str">
            <v>-  2-WAY SWITCH, CHROMIUM PLATE, LIVING STYLE</v>
          </cell>
          <cell r="E17">
            <v>460</v>
          </cell>
          <cell r="F17">
            <v>70</v>
          </cell>
          <cell r="G17" t="str">
            <v>SET</v>
          </cell>
        </row>
        <row r="18">
          <cell r="C18">
            <v>111</v>
          </cell>
          <cell r="D18" t="str">
            <v>-  4-WAY SWITCH, PLASTIC PLATE</v>
          </cell>
          <cell r="E18">
            <v>255</v>
          </cell>
          <cell r="F18">
            <v>80</v>
          </cell>
          <cell r="G18" t="str">
            <v>SET</v>
          </cell>
        </row>
        <row r="19">
          <cell r="C19">
            <v>112</v>
          </cell>
          <cell r="D19" t="str">
            <v>-  4-WAY SWITCH, ALUMINIUM PLATE</v>
          </cell>
          <cell r="E19">
            <v>285</v>
          </cell>
          <cell r="F19">
            <v>80</v>
          </cell>
          <cell r="G19" t="str">
            <v>SET</v>
          </cell>
        </row>
        <row r="20">
          <cell r="C20">
            <v>113</v>
          </cell>
          <cell r="D20" t="str">
            <v>-  4-WAY SWITCH, STAINLESS PLATE</v>
          </cell>
          <cell r="E20">
            <v>300</v>
          </cell>
          <cell r="F20">
            <v>80</v>
          </cell>
          <cell r="G20" t="str">
            <v>SET</v>
          </cell>
        </row>
        <row r="21">
          <cell r="C21">
            <v>114</v>
          </cell>
          <cell r="D21" t="str">
            <v>-  4-WAY SWITCH, PLASTIC PLATE, LIVING STYLE</v>
          </cell>
          <cell r="E21">
            <v>475</v>
          </cell>
          <cell r="F21">
            <v>80</v>
          </cell>
          <cell r="G21" t="str">
            <v>SET</v>
          </cell>
        </row>
        <row r="22">
          <cell r="C22">
            <v>115</v>
          </cell>
          <cell r="D22" t="str">
            <v>-  4-WAY SWITCH, CHROMIUM PLATE, LIVING STYLE</v>
          </cell>
          <cell r="E22">
            <v>735</v>
          </cell>
          <cell r="F22">
            <v>80</v>
          </cell>
          <cell r="G22" t="str">
            <v>SET</v>
          </cell>
        </row>
        <row r="23">
          <cell r="C23">
            <v>116</v>
          </cell>
          <cell r="D23" t="str">
            <v>-  PILOT LAMP 1-W. SWITCH. PLASTIC PLATE</v>
          </cell>
          <cell r="E23">
            <v>185</v>
          </cell>
          <cell r="F23">
            <v>50</v>
          </cell>
          <cell r="G23" t="str">
            <v>SET</v>
          </cell>
        </row>
        <row r="24">
          <cell r="C24">
            <v>117</v>
          </cell>
          <cell r="D24" t="str">
            <v>-  PILOT LAMP 1-W. SWITCH. ALUMINIUM PLATE</v>
          </cell>
          <cell r="E24">
            <v>215</v>
          </cell>
          <cell r="F24">
            <v>50</v>
          </cell>
          <cell r="G24" t="str">
            <v>SET</v>
          </cell>
        </row>
        <row r="25">
          <cell r="C25">
            <v>118</v>
          </cell>
          <cell r="D25" t="str">
            <v>-  PILOT LAMP 1-W. SWITCH. STAINLESS PLATE</v>
          </cell>
          <cell r="E25">
            <v>230</v>
          </cell>
          <cell r="F25">
            <v>50</v>
          </cell>
          <cell r="G25" t="str">
            <v>SET</v>
          </cell>
        </row>
        <row r="26">
          <cell r="C26">
            <v>119</v>
          </cell>
          <cell r="D26" t="str">
            <v>-  PILOT LAMP 1-W. SWITCH. PLASTIC PLATE, LIVING STYLE</v>
          </cell>
          <cell r="E26">
            <v>440</v>
          </cell>
          <cell r="F26">
            <v>50</v>
          </cell>
          <cell r="G26" t="str">
            <v>SET</v>
          </cell>
        </row>
        <row r="27">
          <cell r="C27">
            <v>120</v>
          </cell>
          <cell r="D27" t="str">
            <v>-  PILOT LAMP 1-W. SWITCH. CHROMIUM PLATE, LIVING STYLE</v>
          </cell>
          <cell r="E27">
            <v>700</v>
          </cell>
          <cell r="F27">
            <v>50</v>
          </cell>
          <cell r="G27" t="str">
            <v>SET</v>
          </cell>
        </row>
        <row r="28">
          <cell r="C28">
            <v>121</v>
          </cell>
          <cell r="D28" t="str">
            <v>-  DIMMER 1-W. SWITCH. PLASTIC PLATE</v>
          </cell>
          <cell r="E28">
            <v>460</v>
          </cell>
          <cell r="F28">
            <v>70</v>
          </cell>
          <cell r="G28" t="str">
            <v>SET</v>
          </cell>
        </row>
        <row r="29">
          <cell r="C29">
            <v>122</v>
          </cell>
          <cell r="D29" t="str">
            <v>-  DIMMER 1-W. SWITCH. ALUMINIUM PLATE</v>
          </cell>
          <cell r="E29">
            <v>500</v>
          </cell>
          <cell r="F29">
            <v>70</v>
          </cell>
          <cell r="G29" t="str">
            <v>SET</v>
          </cell>
        </row>
        <row r="30">
          <cell r="C30">
            <v>123</v>
          </cell>
          <cell r="D30" t="str">
            <v>-  DIMMER 1-W. SWITCH. STAINLESS PLATE</v>
          </cell>
          <cell r="E30">
            <v>520</v>
          </cell>
          <cell r="F30">
            <v>70</v>
          </cell>
          <cell r="G30" t="str">
            <v>SET</v>
          </cell>
        </row>
        <row r="31">
          <cell r="C31">
            <v>124</v>
          </cell>
          <cell r="D31" t="str">
            <v>-  DIMMER 1-W. SWITCH. PLASTIC PLATE, LIVING STYLE</v>
          </cell>
          <cell r="E31">
            <v>760</v>
          </cell>
          <cell r="F31">
            <v>70</v>
          </cell>
          <cell r="G31" t="str">
            <v>SET</v>
          </cell>
        </row>
        <row r="32">
          <cell r="C32">
            <v>125</v>
          </cell>
          <cell r="D32" t="str">
            <v>-  DIMMER 1-W. SWITCH. CHROMIUM PLATE, LIVING STYLE</v>
          </cell>
          <cell r="E32">
            <v>1000</v>
          </cell>
          <cell r="F32">
            <v>70</v>
          </cell>
          <cell r="G32" t="str">
            <v>SET</v>
          </cell>
        </row>
        <row r="33">
          <cell r="C33">
            <v>126</v>
          </cell>
          <cell r="D33" t="str">
            <v>-  DIMMER 2-W. SWITCH. PLASTIC PLATE</v>
          </cell>
          <cell r="E33">
            <v>680</v>
          </cell>
          <cell r="F33">
            <v>70</v>
          </cell>
          <cell r="G33" t="str">
            <v>SET</v>
          </cell>
        </row>
        <row r="34">
          <cell r="C34">
            <v>127</v>
          </cell>
          <cell r="D34" t="str">
            <v>-  DIMMER 2-W. SWITCH. ALUMINIUM PLATE</v>
          </cell>
          <cell r="E34">
            <v>700</v>
          </cell>
          <cell r="F34">
            <v>80</v>
          </cell>
          <cell r="G34" t="str">
            <v>SET</v>
          </cell>
        </row>
        <row r="35">
          <cell r="C35">
            <v>128</v>
          </cell>
          <cell r="D35" t="str">
            <v>-  DIMMER 2-W. SWITCH. STAINLESS PLATE</v>
          </cell>
          <cell r="E35">
            <v>720</v>
          </cell>
          <cell r="F35">
            <v>80</v>
          </cell>
          <cell r="G35" t="str">
            <v>SET</v>
          </cell>
        </row>
        <row r="36">
          <cell r="C36">
            <v>129</v>
          </cell>
          <cell r="D36" t="str">
            <v>-  DIMMER 2-W. SWITCH. PLASTIC PLATE, LIVING STYLE</v>
          </cell>
          <cell r="E36">
            <v>950</v>
          </cell>
          <cell r="F36">
            <v>80</v>
          </cell>
          <cell r="G36" t="str">
            <v>SET</v>
          </cell>
        </row>
        <row r="37">
          <cell r="C37">
            <v>130</v>
          </cell>
          <cell r="D37" t="str">
            <v>-  DIMMER 2-W. SWITCH. CHROMIUM PLATE, LIVING STYLE</v>
          </cell>
          <cell r="E37">
            <v>1200</v>
          </cell>
          <cell r="F37">
            <v>90</v>
          </cell>
          <cell r="G37" t="str">
            <v>SET</v>
          </cell>
        </row>
        <row r="38">
          <cell r="C38">
            <v>131</v>
          </cell>
          <cell r="D38" t="str">
            <v>-  DIMMER 4-W. SWITCH. PLASTIC PLATE</v>
          </cell>
          <cell r="E38">
            <v>1100</v>
          </cell>
          <cell r="F38">
            <v>90</v>
          </cell>
          <cell r="G38" t="str">
            <v>SET</v>
          </cell>
        </row>
        <row r="39">
          <cell r="C39">
            <v>132</v>
          </cell>
          <cell r="D39" t="str">
            <v>-  DIMMER 4-W. SWITCH. ALUMINIUM PLATE</v>
          </cell>
          <cell r="E39">
            <v>1200</v>
          </cell>
          <cell r="F39">
            <v>90</v>
          </cell>
          <cell r="G39" t="str">
            <v>SET</v>
          </cell>
        </row>
        <row r="40">
          <cell r="C40">
            <v>133</v>
          </cell>
          <cell r="D40" t="str">
            <v>-  DIMMER 4-W. SWITCH. STAINLESS PLATE</v>
          </cell>
          <cell r="E40">
            <v>1250</v>
          </cell>
          <cell r="F40">
            <v>90</v>
          </cell>
          <cell r="G40" t="str">
            <v>SET</v>
          </cell>
        </row>
        <row r="41">
          <cell r="C41">
            <v>134</v>
          </cell>
          <cell r="D41" t="str">
            <v>-  DIMMER 4-W. SWITCH. PLASTIC PLATE, LIVING STYLE</v>
          </cell>
          <cell r="E41">
            <v>2500</v>
          </cell>
          <cell r="F41">
            <v>90</v>
          </cell>
          <cell r="G41" t="str">
            <v>SET</v>
          </cell>
        </row>
        <row r="42">
          <cell r="C42">
            <v>135</v>
          </cell>
          <cell r="D42" t="str">
            <v>-  DIMMER 4-W. SWITCH. CHROMIUM PLATE, LIVING STYLE</v>
          </cell>
          <cell r="E42">
            <v>2800</v>
          </cell>
          <cell r="F42">
            <v>90</v>
          </cell>
          <cell r="G42" t="str">
            <v>SET</v>
          </cell>
        </row>
        <row r="43">
          <cell r="C43">
            <v>143</v>
          </cell>
          <cell r="D43" t="str">
            <v>SPACE</v>
          </cell>
          <cell r="E43">
            <v>31</v>
          </cell>
          <cell r="F43">
            <v>4</v>
          </cell>
          <cell r="G43" t="str">
            <v>M.</v>
          </cell>
        </row>
        <row r="44">
          <cell r="C44">
            <v>141</v>
          </cell>
          <cell r="D44" t="str">
            <v>-  SIMPLEX RECEPTACLE,2P+G, PLASTIC PLATE</v>
          </cell>
          <cell r="E44">
            <v>120</v>
          </cell>
          <cell r="F44">
            <v>50</v>
          </cell>
          <cell r="G44" t="str">
            <v>SET</v>
          </cell>
        </row>
        <row r="45">
          <cell r="C45">
            <v>142</v>
          </cell>
          <cell r="D45" t="str">
            <v>-  SIMPLEX RECEPTACLE,2P+G, ALUMINIUM PLATE</v>
          </cell>
          <cell r="E45">
            <v>150</v>
          </cell>
          <cell r="F45">
            <v>50</v>
          </cell>
          <cell r="G45" t="str">
            <v>SET</v>
          </cell>
        </row>
        <row r="46">
          <cell r="C46">
            <v>143</v>
          </cell>
          <cell r="D46" t="str">
            <v>-  SIMPLEX RECEPTACLE,2P+G, STAINLESS PLATE</v>
          </cell>
          <cell r="E46">
            <v>160</v>
          </cell>
          <cell r="F46">
            <v>50</v>
          </cell>
          <cell r="G46" t="str">
            <v>SET</v>
          </cell>
        </row>
        <row r="47">
          <cell r="C47">
            <v>144</v>
          </cell>
          <cell r="D47" t="str">
            <v>-  SIMPLEX RECEPTACLE,2P, PLASTIC PLATE</v>
          </cell>
          <cell r="E47">
            <v>80</v>
          </cell>
          <cell r="F47">
            <v>50</v>
          </cell>
          <cell r="G47" t="str">
            <v>SET</v>
          </cell>
        </row>
        <row r="48">
          <cell r="C48">
            <v>145</v>
          </cell>
          <cell r="D48" t="str">
            <v>-  SIMPLEX RECEPTACLE,2P, ALUMINIUM PLATE</v>
          </cell>
          <cell r="E48">
            <v>110</v>
          </cell>
          <cell r="F48">
            <v>50</v>
          </cell>
          <cell r="G48" t="str">
            <v>SET</v>
          </cell>
        </row>
        <row r="49">
          <cell r="C49">
            <v>146</v>
          </cell>
          <cell r="D49" t="str">
            <v>-  SIMPLEX RECEPTACLE,2P, STAINLESS PLATE</v>
          </cell>
          <cell r="E49">
            <v>120</v>
          </cell>
          <cell r="F49">
            <v>50</v>
          </cell>
          <cell r="G49" t="str">
            <v>SET</v>
          </cell>
        </row>
        <row r="50">
          <cell r="C50">
            <v>147</v>
          </cell>
          <cell r="D50" t="str">
            <v>-  DUPLEX RECEPTACLE,2P+G, PLASTIC PLATE</v>
          </cell>
          <cell r="E50">
            <v>200</v>
          </cell>
          <cell r="F50">
            <v>70</v>
          </cell>
          <cell r="G50" t="str">
            <v>SET</v>
          </cell>
        </row>
        <row r="51">
          <cell r="C51">
            <v>148</v>
          </cell>
          <cell r="D51" t="str">
            <v>-  DUPLEX RECEPTACLE,2P+G, ALUMINIUM PLATE</v>
          </cell>
          <cell r="E51">
            <v>220</v>
          </cell>
          <cell r="F51">
            <v>70</v>
          </cell>
          <cell r="G51" t="str">
            <v>SET</v>
          </cell>
        </row>
        <row r="52">
          <cell r="C52">
            <v>149</v>
          </cell>
          <cell r="D52" t="str">
            <v>-  DUPLEX RECEPTACLE,2P+G, STAINLESS PLATE</v>
          </cell>
          <cell r="E52">
            <v>240</v>
          </cell>
          <cell r="F52">
            <v>70</v>
          </cell>
          <cell r="G52" t="str">
            <v>SET</v>
          </cell>
        </row>
        <row r="53">
          <cell r="C53">
            <v>150</v>
          </cell>
          <cell r="D53" t="str">
            <v>-  DUPLEX RECEPTACLE,2P, PLASTIC PLATE</v>
          </cell>
          <cell r="E53">
            <v>120</v>
          </cell>
          <cell r="F53">
            <v>70</v>
          </cell>
          <cell r="G53" t="str">
            <v>SET</v>
          </cell>
        </row>
        <row r="54">
          <cell r="C54">
            <v>151</v>
          </cell>
          <cell r="D54" t="str">
            <v>-  DUPLEX RECEPTACLE,2P, ALUMINIUM PLATE</v>
          </cell>
          <cell r="E54">
            <v>140</v>
          </cell>
          <cell r="F54">
            <v>70</v>
          </cell>
          <cell r="G54" t="str">
            <v>SET</v>
          </cell>
        </row>
        <row r="55">
          <cell r="C55">
            <v>152</v>
          </cell>
          <cell r="D55" t="str">
            <v>-  DUPLEX RECEPTACLE,2P, STAINLESS PLATE</v>
          </cell>
          <cell r="E55">
            <v>160</v>
          </cell>
          <cell r="F55">
            <v>70</v>
          </cell>
          <cell r="G55" t="str">
            <v>SET</v>
          </cell>
        </row>
        <row r="56">
          <cell r="C56">
            <v>153</v>
          </cell>
          <cell r="D56" t="str">
            <v>-  SIMPLEX RECEPTACLE,2P+G, PLASTIC PLATE,LIVING STYLE</v>
          </cell>
          <cell r="E56">
            <v>405</v>
          </cell>
          <cell r="F56">
            <v>50</v>
          </cell>
          <cell r="G56" t="str">
            <v>SET</v>
          </cell>
        </row>
        <row r="57">
          <cell r="C57">
            <v>154</v>
          </cell>
          <cell r="D57" t="str">
            <v>-  SIMPLEX RECEPTACLE,2P+G, CHROMINIUM PLATE, LIVING STYLE</v>
          </cell>
          <cell r="E57">
            <v>665</v>
          </cell>
          <cell r="F57">
            <v>50</v>
          </cell>
          <cell r="G57" t="str">
            <v>SET</v>
          </cell>
        </row>
        <row r="58">
          <cell r="C58">
            <v>155</v>
          </cell>
          <cell r="D58" t="str">
            <v>-  DUPLEX RECEPTACLE,2P+G, PLASTIC PLATE, LIVING STYLE</v>
          </cell>
          <cell r="E58">
            <v>550</v>
          </cell>
          <cell r="F58">
            <v>70</v>
          </cell>
          <cell r="G58" t="str">
            <v>SET</v>
          </cell>
        </row>
        <row r="59">
          <cell r="C59">
            <v>156</v>
          </cell>
          <cell r="D59" t="str">
            <v>-  DUPLEX RECEPTACLE,2P+G, CHROMINIUM PLATE, LIVING STYLE</v>
          </cell>
          <cell r="E59">
            <v>810</v>
          </cell>
          <cell r="F59">
            <v>70</v>
          </cell>
          <cell r="G59" t="str">
            <v>SET</v>
          </cell>
        </row>
        <row r="60">
          <cell r="C60">
            <v>157</v>
          </cell>
          <cell r="D60" t="str">
            <v>-  SIMPLEX RECEPTACLE, 2P+G, POP UP TYPE</v>
          </cell>
          <cell r="E60">
            <v>1400</v>
          </cell>
          <cell r="F60">
            <v>70</v>
          </cell>
          <cell r="G60" t="str">
            <v>SET</v>
          </cell>
        </row>
        <row r="61">
          <cell r="C61">
            <v>158</v>
          </cell>
          <cell r="D61" t="str">
            <v>-  DUPLEX RECEPTACLE, 2P+G, POP UP TYPE</v>
          </cell>
          <cell r="E61">
            <v>2200</v>
          </cell>
          <cell r="F61">
            <v>70</v>
          </cell>
          <cell r="G61" t="str">
            <v>SET</v>
          </cell>
        </row>
        <row r="62">
          <cell r="C62">
            <v>159</v>
          </cell>
          <cell r="D62" t="str">
            <v>-  SHAVER OUTLET W./ISOLATING TRANSFORMER</v>
          </cell>
          <cell r="E62">
            <v>1500</v>
          </cell>
          <cell r="F62">
            <v>70</v>
          </cell>
          <cell r="G62" t="str">
            <v>SET</v>
          </cell>
        </row>
        <row r="63">
          <cell r="C63">
            <v>301</v>
          </cell>
          <cell r="D63" t="str">
            <v>SPACE</v>
          </cell>
          <cell r="E63">
            <v>6570</v>
          </cell>
          <cell r="F63">
            <v>0</v>
          </cell>
          <cell r="G63" t="str">
            <v>SET</v>
          </cell>
        </row>
        <row r="64">
          <cell r="C64">
            <v>161</v>
          </cell>
          <cell r="D64" t="str">
            <v>-  1-WAY SWITCH,WEATHER PROOF</v>
          </cell>
          <cell r="E64">
            <v>280</v>
          </cell>
          <cell r="F64">
            <v>70</v>
          </cell>
          <cell r="G64" t="str">
            <v>SET</v>
          </cell>
        </row>
        <row r="65">
          <cell r="C65">
            <v>162</v>
          </cell>
          <cell r="D65" t="str">
            <v>-  2-WAY SWITCH,WEATHER PROOF</v>
          </cell>
          <cell r="E65">
            <v>300</v>
          </cell>
          <cell r="F65">
            <v>70</v>
          </cell>
          <cell r="G65" t="str">
            <v>SET</v>
          </cell>
        </row>
        <row r="66">
          <cell r="C66">
            <v>163</v>
          </cell>
          <cell r="D66" t="str">
            <v>-  4-WAY SWITCH,WEATHER PROOF</v>
          </cell>
          <cell r="E66">
            <v>460</v>
          </cell>
          <cell r="F66">
            <v>70</v>
          </cell>
          <cell r="G66" t="str">
            <v>SET</v>
          </cell>
        </row>
        <row r="67">
          <cell r="C67">
            <v>164</v>
          </cell>
          <cell r="D67" t="str">
            <v>-  SIMPLEX RECEPTACLE, 2P+G, WEATHER PROOF</v>
          </cell>
          <cell r="E67">
            <v>340</v>
          </cell>
          <cell r="F67">
            <v>70</v>
          </cell>
          <cell r="G67" t="str">
            <v>SET</v>
          </cell>
        </row>
        <row r="68">
          <cell r="C68">
            <v>165</v>
          </cell>
          <cell r="D68" t="str">
            <v>-  SIMPLEX RECEPTACLE, 2P, WEATHER PROOF</v>
          </cell>
          <cell r="E68">
            <v>300</v>
          </cell>
          <cell r="F68">
            <v>70</v>
          </cell>
          <cell r="G68" t="str">
            <v>SET</v>
          </cell>
        </row>
        <row r="69">
          <cell r="C69">
            <v>166</v>
          </cell>
          <cell r="D69" t="str">
            <v>-  DUPLEX RECEPTACLE, 2P+G, WEATHER PROOF</v>
          </cell>
          <cell r="E69">
            <v>420</v>
          </cell>
          <cell r="F69">
            <v>70</v>
          </cell>
          <cell r="G69" t="str">
            <v>SET</v>
          </cell>
        </row>
        <row r="70">
          <cell r="C70">
            <v>167</v>
          </cell>
          <cell r="D70" t="str">
            <v>-  DUPLEX RECEPTACLE, 2P, WEATHER PROOF</v>
          </cell>
          <cell r="E70">
            <v>340</v>
          </cell>
          <cell r="F70">
            <v>70</v>
          </cell>
          <cell r="G70" t="str">
            <v>SET</v>
          </cell>
        </row>
        <row r="71">
          <cell r="C71">
            <v>311</v>
          </cell>
          <cell r="D71" t="str">
            <v>SPACE</v>
          </cell>
          <cell r="E71">
            <v>69200</v>
          </cell>
          <cell r="F71">
            <v>1000</v>
          </cell>
          <cell r="G71" t="str">
            <v>SET</v>
          </cell>
        </row>
        <row r="72">
          <cell r="C72">
            <v>171</v>
          </cell>
          <cell r="D72" t="str">
            <v>-  POWER PLUG 2P 15A. 250V.</v>
          </cell>
          <cell r="E72">
            <v>150</v>
          </cell>
          <cell r="F72">
            <v>80</v>
          </cell>
          <cell r="G72" t="str">
            <v>SET</v>
          </cell>
        </row>
        <row r="73">
          <cell r="C73">
            <v>172</v>
          </cell>
          <cell r="D73" t="str">
            <v>-  POWER PLUG 2P 20A. 250V.</v>
          </cell>
          <cell r="E73">
            <v>165</v>
          </cell>
          <cell r="F73">
            <v>80</v>
          </cell>
          <cell r="G73" t="str">
            <v>SET</v>
          </cell>
        </row>
        <row r="74">
          <cell r="C74">
            <v>173</v>
          </cell>
          <cell r="D74" t="str">
            <v>-  POWER PLUG 2P+G 15A. 250V.</v>
          </cell>
          <cell r="E74">
            <v>125</v>
          </cell>
          <cell r="F74">
            <v>80</v>
          </cell>
          <cell r="G74" t="str">
            <v>SET</v>
          </cell>
        </row>
        <row r="75">
          <cell r="C75">
            <v>174</v>
          </cell>
          <cell r="D75" t="str">
            <v>-  POWER PLUG 2P+G 20A. 250V.</v>
          </cell>
          <cell r="E75">
            <v>165</v>
          </cell>
          <cell r="F75">
            <v>80</v>
          </cell>
          <cell r="G75" t="str">
            <v>SET</v>
          </cell>
        </row>
        <row r="76">
          <cell r="C76">
            <v>175</v>
          </cell>
          <cell r="D76" t="str">
            <v>-  POWER PLUG 2P+G 30A. 250V.</v>
          </cell>
          <cell r="E76">
            <v>495</v>
          </cell>
          <cell r="F76">
            <v>100</v>
          </cell>
          <cell r="G76" t="str">
            <v>SET</v>
          </cell>
        </row>
        <row r="77">
          <cell r="C77">
            <v>176</v>
          </cell>
          <cell r="D77" t="str">
            <v>-  POWER PLUG 2P+G 50A. 250V.</v>
          </cell>
          <cell r="E77">
            <v>1780</v>
          </cell>
          <cell r="F77">
            <v>200</v>
          </cell>
          <cell r="G77" t="str">
            <v>SET</v>
          </cell>
        </row>
        <row r="78">
          <cell r="C78">
            <v>321</v>
          </cell>
          <cell r="D78" t="str">
            <v>SPACE</v>
          </cell>
          <cell r="E78">
            <v>7550</v>
          </cell>
          <cell r="F78">
            <v>200</v>
          </cell>
          <cell r="G78" t="str">
            <v>SET</v>
          </cell>
        </row>
        <row r="79">
          <cell r="C79">
            <v>181</v>
          </cell>
          <cell r="D79" t="str">
            <v>-  PUSH BUTTON BELL SWITCH</v>
          </cell>
          <cell r="E79">
            <v>160</v>
          </cell>
          <cell r="F79">
            <v>100</v>
          </cell>
          <cell r="G79" t="str">
            <v>SET</v>
          </cell>
        </row>
        <row r="80">
          <cell r="C80">
            <v>182</v>
          </cell>
          <cell r="D80" t="str">
            <v>-  BELL 220 VAC.</v>
          </cell>
          <cell r="E80">
            <v>330</v>
          </cell>
          <cell r="F80">
            <v>100</v>
          </cell>
          <cell r="G80" t="str">
            <v>SET</v>
          </cell>
        </row>
        <row r="81">
          <cell r="C81">
            <v>183</v>
          </cell>
          <cell r="D81" t="str">
            <v>-  BUZZER 220 VAC.</v>
          </cell>
          <cell r="E81">
            <v>330</v>
          </cell>
          <cell r="F81">
            <v>100</v>
          </cell>
          <cell r="G81" t="str">
            <v>SET</v>
          </cell>
        </row>
        <row r="82">
          <cell r="C82">
            <v>184</v>
          </cell>
          <cell r="D82" t="str">
            <v>-  DUTONE BELL</v>
          </cell>
          <cell r="E82">
            <v>200</v>
          </cell>
          <cell r="F82">
            <v>100</v>
          </cell>
          <cell r="G82" t="str">
            <v>SET</v>
          </cell>
        </row>
        <row r="83">
          <cell r="C83">
            <v>2</v>
          </cell>
          <cell r="D83" t="str">
            <v>ACCESSORIES</v>
          </cell>
          <cell r="E83">
            <v>0</v>
          </cell>
          <cell r="F83">
            <v>0</v>
          </cell>
          <cell r="G83" t="str">
            <v>SET</v>
          </cell>
        </row>
        <row r="84">
          <cell r="C84">
            <v>201</v>
          </cell>
          <cell r="D84" t="str">
            <v>-  SAFETY SWITCH 2P, 30A. FUSIBLE</v>
          </cell>
          <cell r="E84">
            <v>800</v>
          </cell>
          <cell r="F84">
            <v>100</v>
          </cell>
          <cell r="G84" t="str">
            <v>EA.</v>
          </cell>
        </row>
        <row r="85">
          <cell r="C85">
            <v>202</v>
          </cell>
          <cell r="D85" t="str">
            <v>-  SAFETY SWITCH 2P, 60A. FUSIBLE</v>
          </cell>
          <cell r="E85">
            <v>1700</v>
          </cell>
          <cell r="F85">
            <v>150</v>
          </cell>
          <cell r="G85" t="str">
            <v>EA.</v>
          </cell>
        </row>
        <row r="86">
          <cell r="C86">
            <v>203</v>
          </cell>
          <cell r="D86" t="str">
            <v>-  SAFETY SWITCH 2P, 100A. FUSIBLE</v>
          </cell>
          <cell r="E86">
            <v>2500</v>
          </cell>
          <cell r="F86">
            <v>200</v>
          </cell>
          <cell r="G86" t="str">
            <v>EA.</v>
          </cell>
        </row>
        <row r="87">
          <cell r="C87">
            <v>204</v>
          </cell>
          <cell r="D87" t="str">
            <v>-  SAFETY SWITCH 2P, 200A. FUSIBLE</v>
          </cell>
          <cell r="E87">
            <v>5000</v>
          </cell>
          <cell r="F87">
            <v>400</v>
          </cell>
          <cell r="G87" t="str">
            <v>EA.</v>
          </cell>
        </row>
        <row r="88">
          <cell r="C88">
            <v>205</v>
          </cell>
          <cell r="D88" t="str">
            <v>-  SAFETY SWITCH 2P, 400A. FUSIBLE</v>
          </cell>
          <cell r="E88">
            <v>16000</v>
          </cell>
          <cell r="F88">
            <v>500</v>
          </cell>
          <cell r="G88" t="str">
            <v>EA.</v>
          </cell>
        </row>
        <row r="89">
          <cell r="C89">
            <v>206</v>
          </cell>
          <cell r="D89" t="str">
            <v xml:space="preserve">-  SAFETY SWITCH 2P, 30A. NON-FUSIBLE </v>
          </cell>
          <cell r="E89">
            <v>900</v>
          </cell>
          <cell r="F89">
            <v>100</v>
          </cell>
          <cell r="G89" t="str">
            <v>EA.</v>
          </cell>
        </row>
        <row r="90">
          <cell r="C90">
            <v>207</v>
          </cell>
          <cell r="D90" t="str">
            <v xml:space="preserve">-  SAFETY SWITCH 2P, 60A. NON-FUSIBLE </v>
          </cell>
          <cell r="E90">
            <v>1100</v>
          </cell>
          <cell r="F90">
            <v>150</v>
          </cell>
          <cell r="G90" t="str">
            <v>EA.</v>
          </cell>
        </row>
        <row r="91">
          <cell r="C91">
            <v>208</v>
          </cell>
          <cell r="D91" t="str">
            <v xml:space="preserve">-  SAFETY SWITCH 2P, 100A. NON-FUSIBLE </v>
          </cell>
          <cell r="E91">
            <v>2200</v>
          </cell>
          <cell r="F91">
            <v>200</v>
          </cell>
          <cell r="G91" t="str">
            <v>EA.</v>
          </cell>
        </row>
        <row r="92">
          <cell r="C92">
            <v>209</v>
          </cell>
          <cell r="D92" t="str">
            <v xml:space="preserve">-  SAFETY SWITCH 2P, 200A. NON-FUSIBLE </v>
          </cell>
          <cell r="E92">
            <v>4800</v>
          </cell>
          <cell r="F92">
            <v>400</v>
          </cell>
          <cell r="G92" t="str">
            <v>EA.</v>
          </cell>
        </row>
        <row r="93">
          <cell r="C93">
            <v>210</v>
          </cell>
          <cell r="D93" t="str">
            <v>-  SAFETY SWITCH 2P, 30A. FUSIBLE , OUTDOOR TYPE</v>
          </cell>
          <cell r="E93">
            <v>1100</v>
          </cell>
          <cell r="F93">
            <v>100</v>
          </cell>
          <cell r="G93" t="str">
            <v>EA.</v>
          </cell>
        </row>
        <row r="94">
          <cell r="C94">
            <v>211</v>
          </cell>
          <cell r="D94" t="str">
            <v>-  SAFETY SWITCH 2P, 60A. FUSIBLE , OUTDOOR TYPE</v>
          </cell>
          <cell r="E94">
            <v>2000</v>
          </cell>
          <cell r="F94">
            <v>150</v>
          </cell>
          <cell r="G94" t="str">
            <v>EA.</v>
          </cell>
        </row>
        <row r="95">
          <cell r="C95">
            <v>212</v>
          </cell>
          <cell r="D95" t="str">
            <v>-  SAFETY SWITCH 2P, 100A. FUSIBLE , OUTDOOR TYPE</v>
          </cell>
          <cell r="E95">
            <v>3000</v>
          </cell>
          <cell r="F95">
            <v>200</v>
          </cell>
          <cell r="G95" t="str">
            <v>EA.</v>
          </cell>
        </row>
        <row r="96">
          <cell r="C96">
            <v>213</v>
          </cell>
          <cell r="D96" t="str">
            <v>-  SAFETY SWITCH 2P, 200A. FUSIBLE , OUTDOOR TYPE</v>
          </cell>
          <cell r="E96">
            <v>6000</v>
          </cell>
          <cell r="F96">
            <v>400</v>
          </cell>
          <cell r="G96" t="str">
            <v>EA.</v>
          </cell>
        </row>
        <row r="97">
          <cell r="C97">
            <v>214</v>
          </cell>
          <cell r="D97" t="str">
            <v>-  SAFETY SWITCH 2P, 400A. FUSIBLE , OUTDOOR TYPE</v>
          </cell>
          <cell r="E97">
            <v>20000</v>
          </cell>
          <cell r="F97">
            <v>500</v>
          </cell>
          <cell r="G97" t="str">
            <v>EA.</v>
          </cell>
        </row>
        <row r="98">
          <cell r="C98">
            <v>215</v>
          </cell>
          <cell r="D98" t="str">
            <v>-  SAFETY SWITCH 2P, 30A. NON-FUSE , OUTDOOR TYPE</v>
          </cell>
          <cell r="E98">
            <v>1000</v>
          </cell>
          <cell r="F98">
            <v>100</v>
          </cell>
          <cell r="G98" t="str">
            <v>EA.</v>
          </cell>
        </row>
        <row r="99">
          <cell r="C99">
            <v>216</v>
          </cell>
          <cell r="D99" t="str">
            <v>-  SAFETY SWITCH 2P, 60A. NON-FUSE , OUTDOOR TYPE</v>
          </cell>
          <cell r="E99">
            <v>1700</v>
          </cell>
          <cell r="F99">
            <v>150</v>
          </cell>
          <cell r="G99" t="str">
            <v>EA.</v>
          </cell>
        </row>
        <row r="100">
          <cell r="C100">
            <v>217</v>
          </cell>
          <cell r="D100" t="str">
            <v>-  SAFETY SWITCH 2P, 100A. NON-FUSE , OUTDOOR TYPE</v>
          </cell>
          <cell r="E100">
            <v>3800</v>
          </cell>
          <cell r="F100">
            <v>200</v>
          </cell>
          <cell r="G100" t="str">
            <v>EA.</v>
          </cell>
        </row>
        <row r="101">
          <cell r="C101">
            <v>218</v>
          </cell>
          <cell r="D101" t="str">
            <v>-  SAFETY SWITCH 2P, 200A. NON-FUSE , OUTDOOR TYPE</v>
          </cell>
          <cell r="E101">
            <v>7000</v>
          </cell>
          <cell r="F101">
            <v>400</v>
          </cell>
          <cell r="G101" t="str">
            <v>EA.</v>
          </cell>
        </row>
        <row r="102">
          <cell r="C102">
            <v>219</v>
          </cell>
          <cell r="D102" t="str">
            <v>-  SAFETY SWITCH 3P, 30A. FUSIBLE</v>
          </cell>
          <cell r="E102">
            <v>3200</v>
          </cell>
          <cell r="F102">
            <v>200</v>
          </cell>
          <cell r="G102" t="str">
            <v>EA.</v>
          </cell>
        </row>
        <row r="103">
          <cell r="C103">
            <v>220</v>
          </cell>
          <cell r="D103" t="str">
            <v>-  SAFETY SWITCH 3P, 60A. FUSIBLE</v>
          </cell>
          <cell r="E103">
            <v>4000</v>
          </cell>
          <cell r="F103">
            <v>300</v>
          </cell>
          <cell r="G103" t="str">
            <v>EA.</v>
          </cell>
        </row>
        <row r="104">
          <cell r="C104">
            <v>221</v>
          </cell>
          <cell r="D104" t="str">
            <v>-  SAFETY SWITCH 3P, 100A. FUSIBLE</v>
          </cell>
          <cell r="E104">
            <v>8000</v>
          </cell>
          <cell r="F104">
            <v>400</v>
          </cell>
          <cell r="G104" t="str">
            <v>EA.</v>
          </cell>
        </row>
        <row r="105">
          <cell r="C105">
            <v>222</v>
          </cell>
          <cell r="D105" t="str">
            <v>-  SAFETY SWITCH 3P, 200A. FUSIBLE</v>
          </cell>
          <cell r="E105">
            <v>11000</v>
          </cell>
          <cell r="F105">
            <v>400</v>
          </cell>
          <cell r="G105" t="str">
            <v>EA.</v>
          </cell>
        </row>
        <row r="106">
          <cell r="C106">
            <v>223</v>
          </cell>
          <cell r="D106" t="str">
            <v>-  SAFETY SWITCH 3P, 400A. FUSIBLE</v>
          </cell>
          <cell r="E106">
            <v>32000</v>
          </cell>
          <cell r="F106">
            <v>500</v>
          </cell>
          <cell r="G106" t="str">
            <v>EA.</v>
          </cell>
        </row>
        <row r="107">
          <cell r="C107">
            <v>224</v>
          </cell>
          <cell r="D107" t="str">
            <v>-  SAFETY SWITCH 3P, 600A. FUSIBLE</v>
          </cell>
          <cell r="E107">
            <v>50000</v>
          </cell>
          <cell r="F107">
            <v>500</v>
          </cell>
          <cell r="G107" t="str">
            <v>EA.</v>
          </cell>
        </row>
        <row r="108">
          <cell r="C108">
            <v>225</v>
          </cell>
          <cell r="D108" t="str">
            <v>-  SAFETY SWITCH 3P, 800A. FUSIBLE</v>
          </cell>
          <cell r="E108">
            <v>82000</v>
          </cell>
          <cell r="F108">
            <v>1000</v>
          </cell>
          <cell r="G108" t="str">
            <v>EA.</v>
          </cell>
        </row>
        <row r="109">
          <cell r="C109">
            <v>226</v>
          </cell>
          <cell r="D109" t="str">
            <v>-  SAFETY SWITCH 3P, 1,200A. FUSIBLE</v>
          </cell>
          <cell r="E109">
            <v>110000</v>
          </cell>
          <cell r="F109">
            <v>1000</v>
          </cell>
          <cell r="G109" t="str">
            <v>EA.</v>
          </cell>
        </row>
        <row r="110">
          <cell r="C110">
            <v>227</v>
          </cell>
          <cell r="D110" t="str">
            <v xml:space="preserve">-  SAFETY SWITCH 3P, 30A. NON-FUSE </v>
          </cell>
          <cell r="E110">
            <v>2000</v>
          </cell>
          <cell r="F110">
            <v>200</v>
          </cell>
          <cell r="G110" t="str">
            <v>EA.</v>
          </cell>
        </row>
        <row r="111">
          <cell r="C111">
            <v>228</v>
          </cell>
          <cell r="D111" t="str">
            <v xml:space="preserve">-  SAFETY SWITCH 3P, 60A. NON-FUSE </v>
          </cell>
          <cell r="E111">
            <v>3000</v>
          </cell>
          <cell r="F111">
            <v>300</v>
          </cell>
          <cell r="G111" t="str">
            <v>EA.</v>
          </cell>
        </row>
        <row r="112">
          <cell r="C112">
            <v>229</v>
          </cell>
          <cell r="D112" t="str">
            <v xml:space="preserve">-  SAFETY SWITCH 3P, 100A. NON-FUSE </v>
          </cell>
          <cell r="E112">
            <v>5000</v>
          </cell>
          <cell r="F112">
            <v>400</v>
          </cell>
          <cell r="G112" t="str">
            <v>EA.</v>
          </cell>
        </row>
        <row r="113">
          <cell r="C113">
            <v>230</v>
          </cell>
          <cell r="D113" t="str">
            <v xml:space="preserve">-  SAFETY SWITCH 3P, 200A. NON-FUSE </v>
          </cell>
          <cell r="E113">
            <v>11000</v>
          </cell>
          <cell r="F113">
            <v>400</v>
          </cell>
          <cell r="G113" t="str">
            <v>EA.</v>
          </cell>
        </row>
        <row r="114">
          <cell r="C114">
            <v>231</v>
          </cell>
          <cell r="D114" t="str">
            <v xml:space="preserve">-  SAFETY SWITCH 3P, 400A. NON-FUSE </v>
          </cell>
          <cell r="E114">
            <v>30000</v>
          </cell>
          <cell r="F114">
            <v>500</v>
          </cell>
          <cell r="G114" t="str">
            <v>EA.</v>
          </cell>
        </row>
        <row r="115">
          <cell r="C115">
            <v>232</v>
          </cell>
          <cell r="D115" t="str">
            <v xml:space="preserve">-  SAFETY SWITCH 3P, 600A. NON-FUSE </v>
          </cell>
          <cell r="E115">
            <v>50000</v>
          </cell>
          <cell r="F115">
            <v>500</v>
          </cell>
          <cell r="G115" t="str">
            <v>EA.</v>
          </cell>
        </row>
        <row r="116">
          <cell r="C116">
            <v>233</v>
          </cell>
          <cell r="D116" t="str">
            <v>-  SAFETY SWITCH 3P, 30A. FUSIBLE , OUTDOOR TYPE</v>
          </cell>
          <cell r="E116">
            <v>5000</v>
          </cell>
          <cell r="F116">
            <v>200</v>
          </cell>
          <cell r="G116" t="str">
            <v>EA.</v>
          </cell>
        </row>
        <row r="117">
          <cell r="C117">
            <v>234</v>
          </cell>
          <cell r="D117" t="str">
            <v>-  SAFETY SWITCH 3P, 60A. FUSIBLE , OUTDOOR TYPE</v>
          </cell>
          <cell r="E117">
            <v>6000</v>
          </cell>
          <cell r="F117">
            <v>300</v>
          </cell>
          <cell r="G117" t="str">
            <v>EA.</v>
          </cell>
        </row>
        <row r="118">
          <cell r="C118">
            <v>235</v>
          </cell>
          <cell r="D118" t="str">
            <v>-  SAFETY SWITCH 3P, 100A. FUSIBLE , OUTDOOR TYPE</v>
          </cell>
          <cell r="E118">
            <v>10000</v>
          </cell>
          <cell r="F118">
            <v>400</v>
          </cell>
          <cell r="G118" t="str">
            <v>EA.</v>
          </cell>
        </row>
        <row r="119">
          <cell r="C119">
            <v>236</v>
          </cell>
          <cell r="D119" t="str">
            <v>-  SAFETY SWITCH 3P, 200A. FUSIBLE , OUTDOOR TYPE</v>
          </cell>
          <cell r="E119">
            <v>13000</v>
          </cell>
          <cell r="F119">
            <v>400</v>
          </cell>
          <cell r="G119" t="str">
            <v>EA.</v>
          </cell>
        </row>
        <row r="120">
          <cell r="C120">
            <v>237</v>
          </cell>
          <cell r="D120" t="str">
            <v>-  SAFETY SWITCH 3P, 400A. FUSIBLE , OUTDOOR TYPE</v>
          </cell>
          <cell r="E120">
            <v>35000</v>
          </cell>
          <cell r="F120">
            <v>500</v>
          </cell>
          <cell r="G120" t="str">
            <v>EA.</v>
          </cell>
        </row>
        <row r="121">
          <cell r="C121">
            <v>238</v>
          </cell>
          <cell r="D121" t="str">
            <v>-  SAFETY SWITCH 3P, 600A. FUSIBLE , OUTDOOR TYPE</v>
          </cell>
          <cell r="E121">
            <v>60000</v>
          </cell>
          <cell r="F121">
            <v>500</v>
          </cell>
          <cell r="G121" t="str">
            <v>EA.</v>
          </cell>
        </row>
        <row r="122">
          <cell r="C122">
            <v>239</v>
          </cell>
          <cell r="D122" t="str">
            <v>-  SAFETY SWITCH 3P, 800A. FUSIBLE , OUTDOOR TYPE</v>
          </cell>
          <cell r="E122">
            <v>100000</v>
          </cell>
          <cell r="F122">
            <v>1000</v>
          </cell>
          <cell r="G122" t="str">
            <v>EA.</v>
          </cell>
        </row>
        <row r="123">
          <cell r="C123">
            <v>240</v>
          </cell>
          <cell r="D123" t="str">
            <v>-  SAFETY SWITCH 3P, 1,200A. FUSIBLE , OUTDOOR TYPE</v>
          </cell>
          <cell r="E123">
            <v>120000</v>
          </cell>
          <cell r="F123">
            <v>1000</v>
          </cell>
          <cell r="G123" t="str">
            <v>EA.</v>
          </cell>
        </row>
        <row r="124">
          <cell r="C124">
            <v>241</v>
          </cell>
          <cell r="D124" t="str">
            <v>-  SAFETY SWITCH 3P, 30A. NON-FUSE , OUTDOOR TYPE</v>
          </cell>
          <cell r="E124">
            <v>2800</v>
          </cell>
          <cell r="F124">
            <v>200</v>
          </cell>
          <cell r="G124" t="str">
            <v>EA.</v>
          </cell>
        </row>
        <row r="125">
          <cell r="C125">
            <v>242</v>
          </cell>
          <cell r="D125" t="str">
            <v>-  SAFETY SWITCH 3P, 60A. NON-FUSE , OUTDOOR TYPE</v>
          </cell>
          <cell r="E125">
            <v>5000</v>
          </cell>
          <cell r="F125">
            <v>300</v>
          </cell>
          <cell r="G125" t="str">
            <v>EA.</v>
          </cell>
        </row>
        <row r="126">
          <cell r="C126">
            <v>243</v>
          </cell>
          <cell r="D126" t="str">
            <v>-  SAFETY SWITCH 3P, 100A. NON-FUSE , OUTDOOR TYPE</v>
          </cell>
          <cell r="E126">
            <v>7000</v>
          </cell>
          <cell r="F126">
            <v>400</v>
          </cell>
          <cell r="G126" t="str">
            <v>EA.</v>
          </cell>
        </row>
        <row r="127">
          <cell r="C127">
            <v>244</v>
          </cell>
          <cell r="D127" t="str">
            <v>-  SAFETY SWITCH 3P, 200A. NON-FUSE , OUTDOOR TYPE</v>
          </cell>
          <cell r="E127">
            <v>14000</v>
          </cell>
          <cell r="F127">
            <v>400</v>
          </cell>
          <cell r="G127" t="str">
            <v>EA.</v>
          </cell>
        </row>
        <row r="128">
          <cell r="C128">
            <v>245</v>
          </cell>
          <cell r="D128" t="str">
            <v>-  SAFETY SWITCH 3P, 400A. NON-FUSE , OUTDOOR TYPE</v>
          </cell>
          <cell r="E128">
            <v>33000</v>
          </cell>
          <cell r="F128">
            <v>500</v>
          </cell>
          <cell r="G128" t="str">
            <v>EA.</v>
          </cell>
        </row>
        <row r="129">
          <cell r="C129">
            <v>246</v>
          </cell>
          <cell r="D129" t="str">
            <v>-  SAFETY SWITCH 3P, 600A. NON-FUSE , OUTDOOR TYPE</v>
          </cell>
          <cell r="E129">
            <v>60000</v>
          </cell>
          <cell r="F129">
            <v>500</v>
          </cell>
          <cell r="G129" t="str">
            <v>EA.</v>
          </cell>
        </row>
        <row r="130">
          <cell r="C130">
            <v>409</v>
          </cell>
          <cell r="D130" t="str">
            <v>SPACE</v>
          </cell>
          <cell r="E130">
            <v>2830</v>
          </cell>
          <cell r="F130">
            <v>200</v>
          </cell>
          <cell r="G130" t="str">
            <v>SET</v>
          </cell>
        </row>
        <row r="131">
          <cell r="C131">
            <v>251</v>
          </cell>
          <cell r="D131" t="str">
            <v>-  CB 1P 10A. 5KA. W./ENCLOSURE</v>
          </cell>
          <cell r="E131">
            <v>410</v>
          </cell>
          <cell r="F131">
            <v>100</v>
          </cell>
          <cell r="G131" t="str">
            <v>EA.</v>
          </cell>
        </row>
        <row r="132">
          <cell r="C132">
            <v>252</v>
          </cell>
          <cell r="D132" t="str">
            <v>-  CB 1P 15A. 5KA. W./ENCLOSURE</v>
          </cell>
          <cell r="E132">
            <v>410</v>
          </cell>
          <cell r="F132">
            <v>100</v>
          </cell>
          <cell r="G132" t="str">
            <v>EA.</v>
          </cell>
        </row>
        <row r="133">
          <cell r="C133">
            <v>253</v>
          </cell>
          <cell r="D133" t="str">
            <v>-  CB 1P 20A. 5KA. W./ENCLOSURE</v>
          </cell>
          <cell r="E133">
            <v>410</v>
          </cell>
          <cell r="F133">
            <v>100</v>
          </cell>
          <cell r="G133" t="str">
            <v>EA.</v>
          </cell>
        </row>
        <row r="134">
          <cell r="C134">
            <v>254</v>
          </cell>
          <cell r="D134" t="str">
            <v>-  CB 1P 30A. 5KA. W./ENCLOSURE</v>
          </cell>
          <cell r="E134">
            <v>410</v>
          </cell>
          <cell r="F134">
            <v>100</v>
          </cell>
          <cell r="G134" t="str">
            <v>EA.</v>
          </cell>
        </row>
        <row r="135">
          <cell r="C135">
            <v>255</v>
          </cell>
          <cell r="D135" t="str">
            <v>-  CB 1P 40A. 5KA. W./ENCLOSURE</v>
          </cell>
          <cell r="E135">
            <v>480</v>
          </cell>
          <cell r="F135">
            <v>100</v>
          </cell>
          <cell r="G135" t="str">
            <v>EA.</v>
          </cell>
        </row>
        <row r="136">
          <cell r="C136">
            <v>256</v>
          </cell>
          <cell r="D136" t="str">
            <v>-  CB 2P 15A. 10KA. W./ENCLOSURE</v>
          </cell>
          <cell r="E136">
            <v>730</v>
          </cell>
          <cell r="F136">
            <v>100</v>
          </cell>
          <cell r="G136" t="str">
            <v>EA.</v>
          </cell>
        </row>
        <row r="137">
          <cell r="C137">
            <v>257</v>
          </cell>
          <cell r="D137" t="str">
            <v>-  CB 2P 30A. 10KA. W./ENCLOSURE</v>
          </cell>
          <cell r="E137">
            <v>730</v>
          </cell>
          <cell r="F137">
            <v>100</v>
          </cell>
          <cell r="G137" t="str">
            <v>EA.</v>
          </cell>
        </row>
        <row r="138">
          <cell r="C138">
            <v>258</v>
          </cell>
          <cell r="D138" t="str">
            <v>-  CB 2P 40A. 10KA. W./ENCLOSURE</v>
          </cell>
          <cell r="E138">
            <v>730</v>
          </cell>
          <cell r="F138">
            <v>100</v>
          </cell>
          <cell r="G138" t="str">
            <v>EA.</v>
          </cell>
        </row>
        <row r="139">
          <cell r="C139">
            <v>259</v>
          </cell>
          <cell r="D139" t="str">
            <v>-  CB 2P 50A. 10KA. W./ENCLOSURE</v>
          </cell>
          <cell r="E139">
            <v>730</v>
          </cell>
          <cell r="F139">
            <v>100</v>
          </cell>
          <cell r="G139" t="str">
            <v>EA.</v>
          </cell>
        </row>
        <row r="140">
          <cell r="C140">
            <v>260</v>
          </cell>
          <cell r="D140" t="str">
            <v>-  CB 2P 60A. 10KA. W./ENCLOSURE</v>
          </cell>
          <cell r="E140">
            <v>880</v>
          </cell>
          <cell r="F140">
            <v>100</v>
          </cell>
          <cell r="G140" t="str">
            <v>EA.</v>
          </cell>
        </row>
        <row r="141">
          <cell r="C141">
            <v>261</v>
          </cell>
          <cell r="D141" t="str">
            <v>-  RCB 1P 10A., 5KA.,10mA. W./ENCLOSURE</v>
          </cell>
          <cell r="E141">
            <v>1780</v>
          </cell>
          <cell r="F141">
            <v>150</v>
          </cell>
          <cell r="G141" t="str">
            <v>EA.</v>
          </cell>
        </row>
        <row r="142">
          <cell r="C142">
            <v>262</v>
          </cell>
          <cell r="D142" t="str">
            <v>-  RCB 1P 15A., 5KA.,10mA. W./ENCLOSURE</v>
          </cell>
          <cell r="E142">
            <v>1780</v>
          </cell>
          <cell r="F142">
            <v>150</v>
          </cell>
          <cell r="G142" t="str">
            <v>EA.</v>
          </cell>
        </row>
        <row r="143">
          <cell r="C143">
            <v>263</v>
          </cell>
          <cell r="D143" t="str">
            <v>-  RCB 1P 20A., 5KA.,10mA. W./ENCLOSURE</v>
          </cell>
          <cell r="E143">
            <v>1780</v>
          </cell>
          <cell r="F143">
            <v>150</v>
          </cell>
          <cell r="G143" t="str">
            <v>EA.</v>
          </cell>
        </row>
        <row r="144">
          <cell r="C144">
            <v>264</v>
          </cell>
          <cell r="D144" t="str">
            <v>-  RCB 1P 30A., 5KA.,10mA. W./ENCLOSURE</v>
          </cell>
          <cell r="E144">
            <v>1780</v>
          </cell>
          <cell r="F144">
            <v>150</v>
          </cell>
          <cell r="G144" t="str">
            <v>EA.</v>
          </cell>
        </row>
        <row r="145">
          <cell r="C145">
            <v>265</v>
          </cell>
          <cell r="D145" t="str">
            <v>-  RCB 1P 40A., 5KA.,10mA. W./ENCLOSURE</v>
          </cell>
          <cell r="E145">
            <v>2680</v>
          </cell>
          <cell r="F145">
            <v>150</v>
          </cell>
          <cell r="G145" t="str">
            <v>EA.</v>
          </cell>
        </row>
        <row r="146">
          <cell r="C146">
            <v>266</v>
          </cell>
          <cell r="D146" t="str">
            <v>-  RCB 1P 15A., 10KA.,10mA. W./ENCLOSURE</v>
          </cell>
          <cell r="E146">
            <v>3080</v>
          </cell>
          <cell r="F146">
            <v>150</v>
          </cell>
          <cell r="G146" t="str">
            <v>EA.</v>
          </cell>
        </row>
        <row r="147">
          <cell r="C147">
            <v>267</v>
          </cell>
          <cell r="D147" t="str">
            <v>-  RCB 1P 30A., 10KA.,10mA. W./ENCLOSURE</v>
          </cell>
          <cell r="E147">
            <v>3080</v>
          </cell>
          <cell r="F147">
            <v>150</v>
          </cell>
          <cell r="G147" t="str">
            <v>EA.</v>
          </cell>
        </row>
        <row r="148">
          <cell r="C148">
            <v>268</v>
          </cell>
          <cell r="D148" t="str">
            <v>-  RCB 1P 40A., 10KA.,10mA. W./ENCLOSURE</v>
          </cell>
          <cell r="E148">
            <v>3080</v>
          </cell>
          <cell r="F148">
            <v>150</v>
          </cell>
          <cell r="G148" t="str">
            <v>EA.</v>
          </cell>
        </row>
        <row r="149">
          <cell r="C149">
            <v>269</v>
          </cell>
          <cell r="D149" t="str">
            <v>-  RCB 1P 50A., 10KA.,10mA. W./ENCLOSURE</v>
          </cell>
          <cell r="E149">
            <v>3080</v>
          </cell>
          <cell r="F149">
            <v>150</v>
          </cell>
          <cell r="G149" t="str">
            <v>EA.</v>
          </cell>
        </row>
        <row r="150">
          <cell r="C150">
            <v>270</v>
          </cell>
          <cell r="D150" t="str">
            <v>-  RCB 1P 60A., 10KA.,10mA. W./ENCLOSURE</v>
          </cell>
          <cell r="E150">
            <v>3080</v>
          </cell>
          <cell r="F150">
            <v>150</v>
          </cell>
          <cell r="G150" t="str">
            <v>EA.</v>
          </cell>
        </row>
        <row r="151">
          <cell r="C151">
            <v>271</v>
          </cell>
          <cell r="D151" t="str">
            <v>-  MAGNETIC CONTACTOR 3P 6A. AC3</v>
          </cell>
          <cell r="E151">
            <v>530</v>
          </cell>
          <cell r="F151">
            <v>100</v>
          </cell>
          <cell r="G151" t="str">
            <v>EA.</v>
          </cell>
        </row>
        <row r="152">
          <cell r="C152">
            <v>272</v>
          </cell>
          <cell r="D152" t="str">
            <v>-  MAGNETIC CONTACTOR 3P 9A. AC3</v>
          </cell>
          <cell r="E152">
            <v>580</v>
          </cell>
          <cell r="F152">
            <v>100</v>
          </cell>
          <cell r="G152" t="str">
            <v>EA.</v>
          </cell>
        </row>
        <row r="153">
          <cell r="C153">
            <v>273</v>
          </cell>
          <cell r="D153" t="str">
            <v>-  MAGNETIC CONTACTOR 3P 12A. AC3</v>
          </cell>
          <cell r="E153">
            <v>660</v>
          </cell>
          <cell r="F153">
            <v>100</v>
          </cell>
          <cell r="G153" t="str">
            <v>EA.</v>
          </cell>
        </row>
        <row r="154">
          <cell r="C154">
            <v>274</v>
          </cell>
          <cell r="D154" t="str">
            <v>-  MAGNETIC CONTACTOR 3P 18A. AC3</v>
          </cell>
          <cell r="E154">
            <v>930</v>
          </cell>
          <cell r="F154">
            <v>100</v>
          </cell>
          <cell r="G154" t="str">
            <v>EA.</v>
          </cell>
        </row>
        <row r="155">
          <cell r="C155">
            <v>275</v>
          </cell>
          <cell r="D155" t="str">
            <v>-  MAGNETIC CONTACTOR 3P 25A. AC3</v>
          </cell>
          <cell r="E155">
            <v>1150</v>
          </cell>
          <cell r="F155">
            <v>100</v>
          </cell>
          <cell r="G155" t="str">
            <v>EA.</v>
          </cell>
        </row>
        <row r="156">
          <cell r="C156">
            <v>276</v>
          </cell>
          <cell r="D156" t="str">
            <v>-  MAGNETIC CONTACTOR 3P 32A. AC3</v>
          </cell>
          <cell r="E156">
            <v>1550</v>
          </cell>
          <cell r="F156">
            <v>100</v>
          </cell>
          <cell r="G156" t="str">
            <v>EA.</v>
          </cell>
        </row>
        <row r="157">
          <cell r="C157">
            <v>277</v>
          </cell>
          <cell r="D157" t="str">
            <v>-  MAGNETIC CONTACTOR 3P 40A. AC3</v>
          </cell>
          <cell r="E157">
            <v>2100</v>
          </cell>
          <cell r="F157">
            <v>100</v>
          </cell>
          <cell r="G157" t="str">
            <v>EA.</v>
          </cell>
        </row>
        <row r="158">
          <cell r="C158">
            <v>278</v>
          </cell>
          <cell r="D158" t="str">
            <v>-  MAGNETIC CONTACTOR 3P 50A. AC3</v>
          </cell>
          <cell r="E158">
            <v>2700</v>
          </cell>
          <cell r="F158">
            <v>100</v>
          </cell>
          <cell r="G158" t="str">
            <v>EA.</v>
          </cell>
        </row>
        <row r="159">
          <cell r="C159">
            <v>279</v>
          </cell>
          <cell r="D159" t="str">
            <v>-  MAGNETIC CONTACTOR 3P 65A. AC3</v>
          </cell>
          <cell r="E159">
            <v>3100</v>
          </cell>
          <cell r="F159">
            <v>150</v>
          </cell>
          <cell r="G159" t="str">
            <v>EA.</v>
          </cell>
        </row>
        <row r="160">
          <cell r="C160">
            <v>280</v>
          </cell>
          <cell r="D160" t="str">
            <v>-  MAGNETIC CONTACTOR 3P 80A. AC3</v>
          </cell>
          <cell r="E160">
            <v>3830</v>
          </cell>
          <cell r="F160">
            <v>200</v>
          </cell>
          <cell r="G160" t="str">
            <v>EA.</v>
          </cell>
        </row>
        <row r="161">
          <cell r="C161">
            <v>281</v>
          </cell>
          <cell r="D161" t="str">
            <v>-  MAGNETIC CONTACTOR 3P 100A. AC3</v>
          </cell>
          <cell r="E161">
            <v>4480</v>
          </cell>
          <cell r="F161">
            <v>200</v>
          </cell>
          <cell r="G161" t="str">
            <v>EA.</v>
          </cell>
        </row>
        <row r="162">
          <cell r="C162">
            <v>282</v>
          </cell>
          <cell r="D162" t="str">
            <v>-  MAGNETIC CONTACTOR 3P 110A. AC3</v>
          </cell>
          <cell r="E162">
            <v>5120</v>
          </cell>
          <cell r="F162">
            <v>200</v>
          </cell>
          <cell r="G162" t="str">
            <v>EA.</v>
          </cell>
        </row>
        <row r="163">
          <cell r="C163">
            <v>283</v>
          </cell>
          <cell r="D163" t="str">
            <v>-  MAGNETIC CONTACTOR 3P 150A. AC3</v>
          </cell>
          <cell r="E163">
            <v>9200</v>
          </cell>
          <cell r="F163">
            <v>200</v>
          </cell>
          <cell r="G163" t="str">
            <v>EA.</v>
          </cell>
        </row>
        <row r="164">
          <cell r="C164">
            <v>284</v>
          </cell>
          <cell r="D164" t="str">
            <v>-  MAGNETIC CONTACTOR 3P 185A. AC3</v>
          </cell>
          <cell r="E164">
            <v>10920</v>
          </cell>
          <cell r="F164">
            <v>300</v>
          </cell>
          <cell r="G164" t="str">
            <v>EA.</v>
          </cell>
        </row>
        <row r="165">
          <cell r="C165">
            <v>285</v>
          </cell>
          <cell r="D165" t="str">
            <v>-  MAGNETIC CONTACTOR 3P 200A. AC3</v>
          </cell>
          <cell r="E165">
            <v>12500</v>
          </cell>
          <cell r="F165">
            <v>300</v>
          </cell>
          <cell r="G165" t="str">
            <v>EA.</v>
          </cell>
        </row>
        <row r="166">
          <cell r="C166">
            <v>286</v>
          </cell>
          <cell r="D166" t="str">
            <v>-  MAGNETIC CONTACTOR 3P 265A. AC3</v>
          </cell>
          <cell r="E166">
            <v>16500</v>
          </cell>
          <cell r="F166">
            <v>300</v>
          </cell>
          <cell r="G166" t="str">
            <v>EA.</v>
          </cell>
        </row>
        <row r="167">
          <cell r="C167">
            <v>287</v>
          </cell>
          <cell r="D167" t="str">
            <v>-  MAGNETIC CONTACTOR 3P 300A. AC3</v>
          </cell>
          <cell r="E167">
            <v>22000</v>
          </cell>
          <cell r="F167">
            <v>400</v>
          </cell>
          <cell r="G167" t="str">
            <v>EA.</v>
          </cell>
        </row>
        <row r="168">
          <cell r="C168">
            <v>288</v>
          </cell>
          <cell r="D168" t="str">
            <v>-  MAGNETIC CONTACTOR 3P 410A. AC3</v>
          </cell>
          <cell r="E168">
            <v>24900</v>
          </cell>
          <cell r="F168">
            <v>400</v>
          </cell>
          <cell r="G168" t="str">
            <v>EA.</v>
          </cell>
        </row>
        <row r="169">
          <cell r="C169">
            <v>289</v>
          </cell>
          <cell r="D169" t="str">
            <v>-  MAGNETIC CONTACTOR 3P 450A. AC3</v>
          </cell>
          <cell r="E169">
            <v>28460</v>
          </cell>
          <cell r="F169">
            <v>400</v>
          </cell>
          <cell r="G169" t="str">
            <v>EA.</v>
          </cell>
        </row>
        <row r="170">
          <cell r="C170">
            <v>290</v>
          </cell>
          <cell r="D170" t="str">
            <v>-  MAGNETIC CONTACTOR 3P 630A. AC3</v>
          </cell>
          <cell r="E170">
            <v>35240</v>
          </cell>
          <cell r="F170">
            <v>500</v>
          </cell>
          <cell r="G170" t="str">
            <v>EA.</v>
          </cell>
        </row>
        <row r="171">
          <cell r="C171">
            <v>291</v>
          </cell>
          <cell r="D171" t="str">
            <v>-  MAGNETIC CONTACTOR 3P 800A. AC3</v>
          </cell>
          <cell r="E171">
            <v>52780</v>
          </cell>
          <cell r="F171">
            <v>700</v>
          </cell>
          <cell r="G171" t="str">
            <v>EA.</v>
          </cell>
        </row>
        <row r="172">
          <cell r="C172">
            <v>292</v>
          </cell>
          <cell r="D172" t="str">
            <v>-  MAGNETIC CONTACTOR 3P 1,000A. AC3</v>
          </cell>
          <cell r="E172">
            <v>111700</v>
          </cell>
          <cell r="F172">
            <v>1000</v>
          </cell>
          <cell r="G172" t="str">
            <v>EA.</v>
          </cell>
        </row>
        <row r="173">
          <cell r="C173">
            <v>514</v>
          </cell>
          <cell r="D173" t="str">
            <v>SPACE</v>
          </cell>
          <cell r="E173">
            <v>4800</v>
          </cell>
          <cell r="F173">
            <v>1000</v>
          </cell>
          <cell r="G173" t="str">
            <v>SET</v>
          </cell>
        </row>
        <row r="174">
          <cell r="C174">
            <v>296</v>
          </cell>
          <cell r="D174" t="str">
            <v>-  6A. CONTROL RELAY</v>
          </cell>
          <cell r="E174">
            <v>1000</v>
          </cell>
          <cell r="F174">
            <v>100</v>
          </cell>
          <cell r="G174" t="str">
            <v>EA.</v>
          </cell>
        </row>
        <row r="175">
          <cell r="C175">
            <v>516</v>
          </cell>
          <cell r="D175" t="str">
            <v>-  BAR CODE READER</v>
          </cell>
          <cell r="E175">
            <v>7000</v>
          </cell>
          <cell r="F175">
            <v>1000</v>
          </cell>
          <cell r="G175" t="str">
            <v>SET</v>
          </cell>
        </row>
        <row r="176">
          <cell r="C176">
            <v>517</v>
          </cell>
          <cell r="D176" t="str">
            <v>-  SMART CARD READER WITH KEY PAD &amp; DISPLAY</v>
          </cell>
          <cell r="E176" t="str">
            <v>(ON REQ)</v>
          </cell>
          <cell r="F176">
            <v>0</v>
          </cell>
          <cell r="G176" t="str">
            <v>SET</v>
          </cell>
        </row>
        <row r="177">
          <cell r="C177">
            <v>840</v>
          </cell>
          <cell r="D177" t="str">
            <v>SPACE</v>
          </cell>
          <cell r="E177">
            <v>25000</v>
          </cell>
          <cell r="F177">
            <v>800</v>
          </cell>
          <cell r="G177" t="str">
            <v>M.</v>
          </cell>
        </row>
        <row r="178">
          <cell r="C178">
            <v>841</v>
          </cell>
          <cell r="D178" t="str">
            <v>CARD</v>
          </cell>
          <cell r="E178">
            <v>28000</v>
          </cell>
          <cell r="F178">
            <v>800</v>
          </cell>
          <cell r="G178" t="str">
            <v>M.</v>
          </cell>
        </row>
        <row r="179">
          <cell r="C179">
            <v>521</v>
          </cell>
          <cell r="D179" t="str">
            <v>-  CUSTOMER LOGO CARD</v>
          </cell>
          <cell r="E179">
            <v>100</v>
          </cell>
          <cell r="F179">
            <v>0</v>
          </cell>
          <cell r="G179" t="str">
            <v>SET</v>
          </cell>
        </row>
        <row r="180">
          <cell r="C180">
            <v>843</v>
          </cell>
          <cell r="D180" t="str">
            <v>SPACE</v>
          </cell>
          <cell r="E180">
            <v>50000</v>
          </cell>
          <cell r="F180">
            <v>1000</v>
          </cell>
          <cell r="G180" t="str">
            <v>M.</v>
          </cell>
        </row>
        <row r="181">
          <cell r="C181">
            <v>844</v>
          </cell>
          <cell r="D181" t="str">
            <v>COMMUNICATOR</v>
          </cell>
          <cell r="E181">
            <v>67000</v>
          </cell>
          <cell r="F181">
            <v>1000</v>
          </cell>
          <cell r="G181" t="str">
            <v>M.</v>
          </cell>
        </row>
        <row r="182">
          <cell r="C182">
            <v>526</v>
          </cell>
          <cell r="D182" t="str">
            <v>-  SERIAL COMMUNICATOR LINK UP TO 16 CONTROLLERS</v>
          </cell>
          <cell r="E182">
            <v>15000</v>
          </cell>
          <cell r="F182">
            <v>5000</v>
          </cell>
          <cell r="G182" t="str">
            <v>SET</v>
          </cell>
        </row>
        <row r="183">
          <cell r="C183">
            <v>527</v>
          </cell>
          <cell r="D183" t="str">
            <v>-  PARALLEL COMMUNICATOR LINK UP TO 16 CONTROLLERS</v>
          </cell>
          <cell r="E183">
            <v>20000</v>
          </cell>
          <cell r="F183">
            <v>10000</v>
          </cell>
          <cell r="G183" t="str">
            <v>SET</v>
          </cell>
        </row>
        <row r="184">
          <cell r="C184">
            <v>528</v>
          </cell>
          <cell r="D184" t="str">
            <v>-  INTELLIGENT COMMUNICATOR LINK UP TO 64 CONTROLLERS</v>
          </cell>
          <cell r="E184">
            <v>85000</v>
          </cell>
          <cell r="F184">
            <v>15000</v>
          </cell>
          <cell r="G184" t="str">
            <v>SET</v>
          </cell>
        </row>
        <row r="185">
          <cell r="C185">
            <v>851</v>
          </cell>
          <cell r="D185" t="str">
            <v>SOFTWARE MANAGEMENT</v>
          </cell>
          <cell r="E185">
            <v>13000</v>
          </cell>
          <cell r="F185">
            <v>500</v>
          </cell>
          <cell r="G185" t="str">
            <v>M.</v>
          </cell>
        </row>
        <row r="186">
          <cell r="C186">
            <v>852</v>
          </cell>
          <cell r="D186" t="str">
            <v>-  16 CONTROLLERS ACCESS CONTROL MANAGEMENT</v>
          </cell>
          <cell r="E186">
            <v>22000</v>
          </cell>
          <cell r="F186">
            <v>10000</v>
          </cell>
          <cell r="G186" t="str">
            <v>SET</v>
          </cell>
        </row>
        <row r="187">
          <cell r="C187">
            <v>853</v>
          </cell>
          <cell r="D187" t="str">
            <v>-  64 CONTROLLERS ACCESS CONTROL MANAGEMENT</v>
          </cell>
          <cell r="E187">
            <v>35000</v>
          </cell>
          <cell r="F187">
            <v>15000</v>
          </cell>
          <cell r="G187" t="str">
            <v>SET</v>
          </cell>
        </row>
        <row r="188">
          <cell r="C188">
            <v>854</v>
          </cell>
          <cell r="D188" t="str">
            <v>-  AL. RISER BUSDUCT 1,350 A.</v>
          </cell>
          <cell r="E188">
            <v>15000</v>
          </cell>
          <cell r="F188">
            <v>700</v>
          </cell>
          <cell r="G188" t="str">
            <v>M.</v>
          </cell>
        </row>
        <row r="189">
          <cell r="C189">
            <v>855</v>
          </cell>
          <cell r="D189" t="str">
            <v>-  AL. RISER BUSDUCT 1,600 A.</v>
          </cell>
          <cell r="E189">
            <v>16000</v>
          </cell>
          <cell r="F189">
            <v>800</v>
          </cell>
          <cell r="G189" t="str">
            <v>M.</v>
          </cell>
        </row>
        <row r="190">
          <cell r="C190">
            <v>856</v>
          </cell>
          <cell r="D190" t="str">
            <v>-  AL. RISER BUSDUCT 2,000 A.</v>
          </cell>
          <cell r="E190">
            <v>25000</v>
          </cell>
          <cell r="F190">
            <v>800</v>
          </cell>
          <cell r="G190" t="str">
            <v>M.</v>
          </cell>
        </row>
        <row r="191">
          <cell r="C191">
            <v>857</v>
          </cell>
          <cell r="D191" t="str">
            <v>-  AL. RISER BUSDUCT 2,500 A.</v>
          </cell>
          <cell r="E191">
            <v>26600</v>
          </cell>
          <cell r="F191">
            <v>1000</v>
          </cell>
          <cell r="G191" t="str">
            <v>M.</v>
          </cell>
        </row>
        <row r="192">
          <cell r="C192">
            <v>858</v>
          </cell>
          <cell r="D192" t="str">
            <v>-  AL. RISER BUSDUCT 3,000 A.</v>
          </cell>
          <cell r="E192">
            <v>34000</v>
          </cell>
          <cell r="F192">
            <v>1000</v>
          </cell>
          <cell r="G192" t="str">
            <v>M.</v>
          </cell>
        </row>
        <row r="193">
          <cell r="C193">
            <v>859</v>
          </cell>
          <cell r="D193" t="str">
            <v>-  AL. RISER BUSDUCT 4,000 A.</v>
          </cell>
          <cell r="E193">
            <v>40000</v>
          </cell>
          <cell r="F193">
            <v>1000</v>
          </cell>
          <cell r="G193" t="str">
            <v>M.</v>
          </cell>
        </row>
        <row r="194">
          <cell r="C194">
            <v>860</v>
          </cell>
          <cell r="D194" t="str">
            <v>-  CU. RISER BUSDUCT 800 A.</v>
          </cell>
          <cell r="E194">
            <v>16000</v>
          </cell>
          <cell r="F194">
            <v>500</v>
          </cell>
          <cell r="G194" t="str">
            <v>M.</v>
          </cell>
        </row>
        <row r="195">
          <cell r="C195">
            <v>861</v>
          </cell>
          <cell r="D195" t="str">
            <v>-  CU. RISER BUSDUCT 1,000 A.</v>
          </cell>
          <cell r="E195">
            <v>17300</v>
          </cell>
          <cell r="F195">
            <v>500</v>
          </cell>
          <cell r="G195" t="str">
            <v>M.</v>
          </cell>
        </row>
        <row r="196">
          <cell r="C196">
            <v>862</v>
          </cell>
          <cell r="D196" t="str">
            <v>-  CU. RISER BUSDUCT 1,200 A.</v>
          </cell>
          <cell r="E196">
            <v>19300</v>
          </cell>
          <cell r="F196">
            <v>700</v>
          </cell>
          <cell r="G196" t="str">
            <v>M.</v>
          </cell>
        </row>
        <row r="197">
          <cell r="C197">
            <v>863</v>
          </cell>
          <cell r="D197" t="str">
            <v>-  CU. RISER BUSDUCT 1,350 A.</v>
          </cell>
          <cell r="E197">
            <v>21000</v>
          </cell>
          <cell r="F197">
            <v>700</v>
          </cell>
          <cell r="G197" t="str">
            <v>M.</v>
          </cell>
        </row>
        <row r="198">
          <cell r="C198">
            <v>864</v>
          </cell>
          <cell r="D198" t="str">
            <v>-  CU. RISER BUSDUCT 1,600 A.</v>
          </cell>
          <cell r="E198">
            <v>22000</v>
          </cell>
          <cell r="F198">
            <v>800</v>
          </cell>
          <cell r="G198" t="str">
            <v>M.</v>
          </cell>
        </row>
        <row r="199">
          <cell r="C199">
            <v>865</v>
          </cell>
          <cell r="D199" t="str">
            <v>-  CU. RISER BUSDUCT 2,000 A.</v>
          </cell>
          <cell r="E199">
            <v>26000</v>
          </cell>
          <cell r="F199">
            <v>800</v>
          </cell>
          <cell r="G199" t="str">
            <v>M.</v>
          </cell>
        </row>
        <row r="200">
          <cell r="C200">
            <v>866</v>
          </cell>
          <cell r="D200" t="str">
            <v>-  CU. RISER BUSDUCT 2,500 A.</v>
          </cell>
          <cell r="E200">
            <v>40000</v>
          </cell>
          <cell r="F200">
            <v>1000</v>
          </cell>
          <cell r="G200" t="str">
            <v>M.</v>
          </cell>
        </row>
        <row r="201">
          <cell r="C201">
            <v>867</v>
          </cell>
          <cell r="D201" t="str">
            <v>-  CU. RISER BUSDUCT 3,000 A.</v>
          </cell>
          <cell r="E201">
            <v>46600</v>
          </cell>
          <cell r="F201">
            <v>1000</v>
          </cell>
          <cell r="G201" t="str">
            <v>M.</v>
          </cell>
        </row>
        <row r="202">
          <cell r="C202">
            <v>868</v>
          </cell>
          <cell r="D202" t="str">
            <v>-  CU. RISER BUSDUCT 4,000 A.</v>
          </cell>
          <cell r="E202">
            <v>60000</v>
          </cell>
          <cell r="F202">
            <v>1000</v>
          </cell>
          <cell r="G202" t="str">
            <v>M.</v>
          </cell>
        </row>
        <row r="203">
          <cell r="C203">
            <v>869</v>
          </cell>
          <cell r="D203" t="str">
            <v>-  CU. RISER BUSDUCT 5,000 A.</v>
          </cell>
          <cell r="E203">
            <v>67000</v>
          </cell>
          <cell r="F203">
            <v>1000</v>
          </cell>
          <cell r="G203" t="str">
            <v>M.</v>
          </cell>
        </row>
        <row r="204">
          <cell r="D204" t="str">
            <v>SPACE</v>
          </cell>
        </row>
        <row r="205">
          <cell r="D205" t="str">
            <v>OUTDOOR BUSDUCT</v>
          </cell>
        </row>
        <row r="206">
          <cell r="C206">
            <v>871</v>
          </cell>
          <cell r="D206" t="str">
            <v>-  AL. BUSDUCT (OUTDOOR) 800 A.</v>
          </cell>
          <cell r="E206">
            <v>18000</v>
          </cell>
          <cell r="F206">
            <v>500</v>
          </cell>
          <cell r="G206" t="str">
            <v>M.</v>
          </cell>
        </row>
        <row r="207">
          <cell r="C207">
            <v>872</v>
          </cell>
          <cell r="D207" t="str">
            <v>-  AL. BUSDUCT (OUTDOOR) 1,000 A.</v>
          </cell>
          <cell r="E207">
            <v>20000</v>
          </cell>
          <cell r="F207">
            <v>500</v>
          </cell>
          <cell r="G207" t="str">
            <v>M.</v>
          </cell>
        </row>
        <row r="208">
          <cell r="C208">
            <v>873</v>
          </cell>
          <cell r="D208" t="str">
            <v>-  AL. BUSDUCT (OUTDOOR) 1,200 A.</v>
          </cell>
          <cell r="E208">
            <v>21000</v>
          </cell>
          <cell r="F208">
            <v>700</v>
          </cell>
          <cell r="G208" t="str">
            <v>M.</v>
          </cell>
        </row>
        <row r="209">
          <cell r="C209">
            <v>874</v>
          </cell>
          <cell r="D209" t="str">
            <v>-  AL. BUSDUCT (OUTDOOR) 1,350 A.</v>
          </cell>
          <cell r="E209">
            <v>22000</v>
          </cell>
          <cell r="F209">
            <v>700</v>
          </cell>
          <cell r="G209" t="str">
            <v>M.</v>
          </cell>
        </row>
        <row r="210">
          <cell r="C210">
            <v>875</v>
          </cell>
          <cell r="D210" t="str">
            <v>-  AL. BUSDUCT (OUTDOOR) 1,600 A.</v>
          </cell>
          <cell r="E210">
            <v>24000</v>
          </cell>
          <cell r="F210">
            <v>800</v>
          </cell>
          <cell r="G210" t="str">
            <v>M.</v>
          </cell>
        </row>
        <row r="211">
          <cell r="C211">
            <v>876</v>
          </cell>
          <cell r="D211" t="str">
            <v>-  AL. BUSDUCT (OUTDOOR) 2,000 A.</v>
          </cell>
          <cell r="E211">
            <v>30000</v>
          </cell>
          <cell r="F211">
            <v>800</v>
          </cell>
          <cell r="G211" t="str">
            <v>M.</v>
          </cell>
        </row>
        <row r="212">
          <cell r="C212">
            <v>877</v>
          </cell>
          <cell r="D212" t="str">
            <v>-  AL. BUSDUCT (OUTDOOR) 2,500 A.</v>
          </cell>
          <cell r="E212">
            <v>33000</v>
          </cell>
          <cell r="F212">
            <v>1000</v>
          </cell>
          <cell r="G212" t="str">
            <v>M.</v>
          </cell>
        </row>
        <row r="213">
          <cell r="C213">
            <v>878</v>
          </cell>
          <cell r="D213" t="str">
            <v>-  AL. BUSDUCT (OUTDOOR) 3,000 A.</v>
          </cell>
          <cell r="E213">
            <v>40000</v>
          </cell>
          <cell r="F213">
            <v>1000</v>
          </cell>
          <cell r="G213" t="str">
            <v>M.</v>
          </cell>
        </row>
        <row r="214">
          <cell r="C214">
            <v>879</v>
          </cell>
          <cell r="D214" t="str">
            <v>-  AL. BUSDUCT (OUTDOOR) 4,000 A.</v>
          </cell>
          <cell r="E214">
            <v>53000</v>
          </cell>
          <cell r="F214">
            <v>1000</v>
          </cell>
          <cell r="G214" t="str">
            <v>M.</v>
          </cell>
        </row>
        <row r="215">
          <cell r="C215">
            <v>880</v>
          </cell>
          <cell r="D215" t="str">
            <v>-  CU BUSDUCT (OUTDOOR) 800 A.</v>
          </cell>
          <cell r="E215">
            <v>22000</v>
          </cell>
          <cell r="F215">
            <v>500</v>
          </cell>
          <cell r="G215" t="str">
            <v>M.</v>
          </cell>
        </row>
        <row r="216">
          <cell r="C216">
            <v>881</v>
          </cell>
          <cell r="D216" t="str">
            <v>-  CU. BUSDUCT (OUTDOOR) 1,000 A.</v>
          </cell>
          <cell r="E216">
            <v>24000</v>
          </cell>
          <cell r="F216">
            <v>500</v>
          </cell>
          <cell r="G216" t="str">
            <v>M.</v>
          </cell>
        </row>
        <row r="217">
          <cell r="C217">
            <v>882</v>
          </cell>
          <cell r="D217" t="str">
            <v>-  CU. BUSDUCT (OUTDOOR) 1,200 A.</v>
          </cell>
          <cell r="E217">
            <v>28000</v>
          </cell>
          <cell r="F217">
            <v>700</v>
          </cell>
          <cell r="G217" t="str">
            <v>M.</v>
          </cell>
        </row>
        <row r="218">
          <cell r="C218">
            <v>883</v>
          </cell>
          <cell r="D218" t="str">
            <v>-  CU. BUSDUCT (OUTDOOR) 1,350 A.</v>
          </cell>
          <cell r="E218">
            <v>30000</v>
          </cell>
          <cell r="F218">
            <v>700</v>
          </cell>
          <cell r="G218" t="str">
            <v>M.</v>
          </cell>
        </row>
        <row r="219">
          <cell r="C219">
            <v>884</v>
          </cell>
          <cell r="D219" t="str">
            <v>-  CU. BUSDUCT (OUTDOOR) 1,600 A.</v>
          </cell>
          <cell r="E219">
            <v>32000</v>
          </cell>
          <cell r="F219">
            <v>800</v>
          </cell>
          <cell r="G219" t="str">
            <v>M.</v>
          </cell>
        </row>
        <row r="220">
          <cell r="C220">
            <v>885</v>
          </cell>
          <cell r="D220" t="str">
            <v>-  CU. BUSDUCT (OUTDOOR) 2,000 A.</v>
          </cell>
          <cell r="E220">
            <v>33000</v>
          </cell>
          <cell r="F220">
            <v>800</v>
          </cell>
          <cell r="G220" t="str">
            <v>M.</v>
          </cell>
        </row>
        <row r="221">
          <cell r="C221">
            <v>886</v>
          </cell>
          <cell r="D221" t="str">
            <v>-  CU. BUSDUCT (OUTDOOR) 2,500 A.</v>
          </cell>
          <cell r="E221">
            <v>50000</v>
          </cell>
          <cell r="F221">
            <v>1000</v>
          </cell>
          <cell r="G221" t="str">
            <v>M.</v>
          </cell>
        </row>
        <row r="222">
          <cell r="C222">
            <v>887</v>
          </cell>
          <cell r="D222" t="str">
            <v>-  CU. BUSDUCT (OUTDOOR) 3,000 A.</v>
          </cell>
          <cell r="E222">
            <v>58000</v>
          </cell>
          <cell r="F222">
            <v>1000</v>
          </cell>
          <cell r="G222" t="str">
            <v>M.</v>
          </cell>
        </row>
        <row r="223">
          <cell r="C223">
            <v>888</v>
          </cell>
          <cell r="D223" t="str">
            <v>-  CU. BUSDUCT (OUTDOOR) 4,000 A.</v>
          </cell>
          <cell r="E223">
            <v>67000</v>
          </cell>
          <cell r="F223">
            <v>1000</v>
          </cell>
          <cell r="G223" t="str">
            <v>M.</v>
          </cell>
        </row>
        <row r="224">
          <cell r="C224">
            <v>889</v>
          </cell>
          <cell r="D224" t="str">
            <v>-  CU. BUSDUCT (OUTDOOR) 5,000 A.</v>
          </cell>
          <cell r="E224">
            <v>80000</v>
          </cell>
          <cell r="F224">
            <v>1000</v>
          </cell>
          <cell r="G224" t="str">
            <v>M.</v>
          </cell>
        </row>
        <row r="225">
          <cell r="D225" t="str">
            <v>SPACE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quest"/>
      <sheetName val="List"/>
      <sheetName val="Sheet1"/>
      <sheetName val="SAN REDUCED 1"/>
      <sheetName val="SH-B"/>
      <sheetName val="SH-D"/>
      <sheetName val="SH-G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Data"/>
      <sheetName val="Mat"/>
      <sheetName val="SH-A"/>
      <sheetName val="SH-B"/>
      <sheetName val="SH-D"/>
      <sheetName val="SH-E"/>
      <sheetName val="SH-F"/>
      <sheetName val="SH-G"/>
      <sheetName val="SH-C"/>
      <sheetName val="Cost Assumption"/>
      <sheetName val="Sheet1"/>
      <sheetName val="boq"/>
    </sheetNames>
    <sheetDataSet>
      <sheetData sheetId="0">
        <row r="5">
          <cell r="C5" t="str">
            <v>NO. ( หลัง )</v>
          </cell>
        </row>
        <row r="6">
          <cell r="B6" t="str">
            <v>Code</v>
          </cell>
        </row>
        <row r="7">
          <cell r="B7">
            <v>20000</v>
          </cell>
          <cell r="C7" t="str">
            <v>เสาเข็ม</v>
          </cell>
        </row>
        <row r="8">
          <cell r="B8">
            <v>20101</v>
          </cell>
          <cell r="C8" t="str">
            <v>Steel structure frame and Sheet pile</v>
          </cell>
          <cell r="D8">
            <v>20101</v>
          </cell>
          <cell r="E8" t="str">
            <v>LS.</v>
          </cell>
          <cell r="F8">
            <v>5839979</v>
          </cell>
          <cell r="G8">
            <v>0</v>
          </cell>
          <cell r="H8">
            <v>6015180</v>
          </cell>
          <cell r="I8">
            <v>0</v>
          </cell>
          <cell r="J8">
            <v>1.03</v>
          </cell>
        </row>
        <row r="9">
          <cell r="B9">
            <v>20102</v>
          </cell>
          <cell r="C9" t="str">
            <v>Pile cut off for  Wet process Piles</v>
          </cell>
          <cell r="D9">
            <v>20102</v>
          </cell>
          <cell r="E9" t="str">
            <v>no.</v>
          </cell>
          <cell r="F9">
            <v>0</v>
          </cell>
          <cell r="G9">
            <v>800</v>
          </cell>
          <cell r="H9">
            <v>0</v>
          </cell>
          <cell r="I9">
            <v>825</v>
          </cell>
          <cell r="J9">
            <v>1.03</v>
          </cell>
        </row>
        <row r="10">
          <cell r="B10">
            <v>20103</v>
          </cell>
          <cell r="C10" t="str">
            <v xml:space="preserve">Pile cut off for  Dry process Piles </v>
          </cell>
          <cell r="D10">
            <v>20103</v>
          </cell>
          <cell r="E10" t="str">
            <v>no.</v>
          </cell>
          <cell r="F10">
            <v>0</v>
          </cell>
          <cell r="G10">
            <v>300</v>
          </cell>
          <cell r="H10">
            <v>0</v>
          </cell>
          <cell r="I10">
            <v>310</v>
          </cell>
          <cell r="J10">
            <v>1.03</v>
          </cell>
        </row>
        <row r="11">
          <cell r="B11">
            <v>20104</v>
          </cell>
          <cell r="C11" t="str">
            <v xml:space="preserve">Dia. 0.15 x 6.00 m. Hexagon Piles </v>
          </cell>
          <cell r="D11">
            <v>20104</v>
          </cell>
          <cell r="E11" t="str">
            <v>no.</v>
          </cell>
          <cell r="F11">
            <v>400</v>
          </cell>
          <cell r="G11">
            <v>200</v>
          </cell>
          <cell r="H11">
            <v>415</v>
          </cell>
          <cell r="I11">
            <v>210</v>
          </cell>
          <cell r="J11">
            <v>1.03</v>
          </cell>
        </row>
        <row r="12">
          <cell r="B12">
            <v>20105</v>
          </cell>
          <cell r="D12">
            <v>20105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1.03</v>
          </cell>
        </row>
        <row r="14">
          <cell r="B14">
            <v>30000</v>
          </cell>
          <cell r="C14" t="str">
            <v>Earth Work</v>
          </cell>
        </row>
        <row r="15">
          <cell r="B15">
            <v>30101</v>
          </cell>
          <cell r="C15" t="str">
            <v>Excavation works</v>
          </cell>
          <cell r="D15">
            <v>30101</v>
          </cell>
          <cell r="E15" t="str">
            <v>m3</v>
          </cell>
          <cell r="F15">
            <v>0</v>
          </cell>
          <cell r="G15">
            <v>90</v>
          </cell>
          <cell r="H15">
            <v>0</v>
          </cell>
          <cell r="I15">
            <v>95</v>
          </cell>
          <cell r="J15">
            <v>1.03</v>
          </cell>
        </row>
        <row r="16">
          <cell r="B16">
            <v>30102</v>
          </cell>
          <cell r="C16" t="str">
            <v>Backfill with import material</v>
          </cell>
          <cell r="D16">
            <v>30102</v>
          </cell>
          <cell r="E16" t="str">
            <v>m3</v>
          </cell>
          <cell r="F16">
            <v>420</v>
          </cell>
          <cell r="G16">
            <v>90</v>
          </cell>
          <cell r="H16">
            <v>435</v>
          </cell>
          <cell r="I16">
            <v>95</v>
          </cell>
          <cell r="J16">
            <v>1.03</v>
          </cell>
        </row>
        <row r="17">
          <cell r="B17">
            <v>30103</v>
          </cell>
          <cell r="C17" t="str">
            <v>Remove surplus material</v>
          </cell>
          <cell r="D17">
            <v>30103</v>
          </cell>
          <cell r="E17" t="str">
            <v>m3</v>
          </cell>
          <cell r="F17">
            <v>0</v>
          </cell>
          <cell r="G17">
            <v>100</v>
          </cell>
          <cell r="H17">
            <v>0</v>
          </cell>
          <cell r="I17">
            <v>105</v>
          </cell>
          <cell r="J17">
            <v>1.03</v>
          </cell>
        </row>
        <row r="18">
          <cell r="B18">
            <v>30104</v>
          </cell>
          <cell r="C18" t="str">
            <v>Compacted Sand blinding bed</v>
          </cell>
          <cell r="D18">
            <v>30104</v>
          </cell>
          <cell r="E18" t="str">
            <v>m3</v>
          </cell>
          <cell r="F18">
            <v>420</v>
          </cell>
          <cell r="G18">
            <v>90</v>
          </cell>
          <cell r="H18">
            <v>435</v>
          </cell>
          <cell r="I18">
            <v>95</v>
          </cell>
          <cell r="J18">
            <v>1.03</v>
          </cell>
        </row>
        <row r="19">
          <cell r="B19">
            <v>30105</v>
          </cell>
          <cell r="C19" t="str">
            <v xml:space="preserve">Termite protection </v>
          </cell>
          <cell r="D19">
            <v>30105</v>
          </cell>
          <cell r="E19" t="str">
            <v>m2</v>
          </cell>
          <cell r="F19">
            <v>140</v>
          </cell>
          <cell r="G19">
            <v>0</v>
          </cell>
          <cell r="H19">
            <v>145</v>
          </cell>
          <cell r="I19">
            <v>0</v>
          </cell>
          <cell r="J19">
            <v>1.03</v>
          </cell>
        </row>
        <row r="20">
          <cell r="B20">
            <v>30106</v>
          </cell>
          <cell r="D20">
            <v>30106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1.03</v>
          </cell>
        </row>
        <row r="21">
          <cell r="B21">
            <v>30107</v>
          </cell>
          <cell r="D21">
            <v>30107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1.03</v>
          </cell>
        </row>
        <row r="23">
          <cell r="B23">
            <v>40000</v>
          </cell>
          <cell r="C23" t="str">
            <v>Concrete Work</v>
          </cell>
        </row>
        <row r="24">
          <cell r="C24" t="str">
            <v xml:space="preserve">Substructure </v>
          </cell>
        </row>
        <row r="25">
          <cell r="B25">
            <v>40101</v>
          </cell>
          <cell r="C25" t="str">
            <v>Lean Concrete</v>
          </cell>
          <cell r="D25">
            <v>40101</v>
          </cell>
          <cell r="E25" t="str">
            <v>m3</v>
          </cell>
          <cell r="F25">
            <v>1582</v>
          </cell>
          <cell r="G25">
            <v>290</v>
          </cell>
          <cell r="H25">
            <v>1630</v>
          </cell>
          <cell r="I25">
            <v>300</v>
          </cell>
          <cell r="J25">
            <v>1.03</v>
          </cell>
        </row>
        <row r="26">
          <cell r="B26">
            <v>40102</v>
          </cell>
          <cell r="C26" t="str">
            <v xml:space="preserve">Foundation and Pile Cap       </v>
          </cell>
          <cell r="D26">
            <v>40102</v>
          </cell>
          <cell r="E26" t="str">
            <v>m3</v>
          </cell>
          <cell r="F26">
            <v>1785</v>
          </cell>
          <cell r="G26">
            <v>290</v>
          </cell>
          <cell r="H26">
            <v>1840</v>
          </cell>
          <cell r="I26">
            <v>300</v>
          </cell>
          <cell r="J26">
            <v>1.03</v>
          </cell>
        </row>
        <row r="27">
          <cell r="B27">
            <v>40103</v>
          </cell>
          <cell r="C27" t="str">
            <v>Ground Slab</v>
          </cell>
          <cell r="D27">
            <v>40103</v>
          </cell>
          <cell r="E27" t="str">
            <v>m3</v>
          </cell>
          <cell r="F27">
            <v>1885</v>
          </cell>
          <cell r="G27">
            <v>290</v>
          </cell>
          <cell r="H27">
            <v>1945</v>
          </cell>
          <cell r="I27">
            <v>300</v>
          </cell>
          <cell r="J27">
            <v>1.03</v>
          </cell>
        </row>
        <row r="28">
          <cell r="B28">
            <v>40104</v>
          </cell>
          <cell r="C28" t="str">
            <v xml:space="preserve">RC Wall to Basement </v>
          </cell>
          <cell r="D28">
            <v>40104</v>
          </cell>
          <cell r="E28" t="str">
            <v>m3</v>
          </cell>
          <cell r="F28">
            <v>1885</v>
          </cell>
          <cell r="G28">
            <v>320</v>
          </cell>
          <cell r="H28">
            <v>1945</v>
          </cell>
          <cell r="I28">
            <v>330</v>
          </cell>
          <cell r="J28">
            <v>1.03</v>
          </cell>
        </row>
        <row r="29">
          <cell r="B29">
            <v>40105</v>
          </cell>
          <cell r="C29" t="str">
            <v>Suspension Slab Level 1 and Ramp</v>
          </cell>
          <cell r="D29">
            <v>40105</v>
          </cell>
          <cell r="E29" t="str">
            <v>m3</v>
          </cell>
          <cell r="F29">
            <v>1785</v>
          </cell>
          <cell r="G29">
            <v>290</v>
          </cell>
          <cell r="H29">
            <v>1840</v>
          </cell>
          <cell r="I29">
            <v>300</v>
          </cell>
          <cell r="J29">
            <v>1.03</v>
          </cell>
        </row>
        <row r="30">
          <cell r="B30">
            <v>40106</v>
          </cell>
          <cell r="C30" t="str">
            <v>Beam</v>
          </cell>
          <cell r="D30">
            <v>40106</v>
          </cell>
          <cell r="E30" t="str">
            <v>m3</v>
          </cell>
          <cell r="F30">
            <v>1785</v>
          </cell>
          <cell r="G30">
            <v>290</v>
          </cell>
          <cell r="H30">
            <v>1840</v>
          </cell>
          <cell r="I30">
            <v>300</v>
          </cell>
          <cell r="J30">
            <v>1.03</v>
          </cell>
        </row>
        <row r="31">
          <cell r="C31" t="str">
            <v xml:space="preserve">Super Structure </v>
          </cell>
        </row>
        <row r="32">
          <cell r="B32">
            <v>40201</v>
          </cell>
          <cell r="C32" t="str">
            <v>Lift Core</v>
          </cell>
          <cell r="D32">
            <v>40201</v>
          </cell>
          <cell r="E32" t="str">
            <v>m3</v>
          </cell>
          <cell r="F32">
            <v>1785</v>
          </cell>
          <cell r="G32">
            <v>320</v>
          </cell>
          <cell r="H32">
            <v>1840</v>
          </cell>
          <cell r="I32">
            <v>330</v>
          </cell>
          <cell r="J32">
            <v>1.03</v>
          </cell>
        </row>
        <row r="33">
          <cell r="B33">
            <v>40202</v>
          </cell>
          <cell r="C33" t="str">
            <v>Staircast</v>
          </cell>
          <cell r="D33">
            <v>40202</v>
          </cell>
          <cell r="E33" t="str">
            <v>m3</v>
          </cell>
          <cell r="F33">
            <v>1785</v>
          </cell>
          <cell r="G33">
            <v>320</v>
          </cell>
          <cell r="H33">
            <v>1840</v>
          </cell>
          <cell r="I33">
            <v>330</v>
          </cell>
          <cell r="J33">
            <v>1.03</v>
          </cell>
        </row>
        <row r="34">
          <cell r="B34">
            <v>40203</v>
          </cell>
          <cell r="C34" t="str">
            <v>Column</v>
          </cell>
          <cell r="D34">
            <v>40203</v>
          </cell>
          <cell r="E34" t="str">
            <v>m3</v>
          </cell>
          <cell r="F34">
            <v>1785</v>
          </cell>
          <cell r="G34">
            <v>320</v>
          </cell>
          <cell r="H34">
            <v>1840</v>
          </cell>
          <cell r="I34">
            <v>330</v>
          </cell>
          <cell r="J34">
            <v>1.03</v>
          </cell>
        </row>
        <row r="35">
          <cell r="B35">
            <v>40204</v>
          </cell>
          <cell r="C35" t="str">
            <v>Postention  Slab Level 2 to Level 8 (to roof slab)</v>
          </cell>
          <cell r="D35">
            <v>40204</v>
          </cell>
          <cell r="E35" t="str">
            <v>m3</v>
          </cell>
          <cell r="F35">
            <v>2093</v>
          </cell>
          <cell r="G35">
            <v>280</v>
          </cell>
          <cell r="H35">
            <v>2160</v>
          </cell>
          <cell r="I35">
            <v>290</v>
          </cell>
          <cell r="J35">
            <v>1.03</v>
          </cell>
        </row>
        <row r="36">
          <cell r="B36">
            <v>40205</v>
          </cell>
          <cell r="C36" t="str">
            <v>Swimming Pool wall &amp; Slab</v>
          </cell>
          <cell r="D36">
            <v>40205</v>
          </cell>
          <cell r="E36" t="str">
            <v>m3</v>
          </cell>
          <cell r="F36">
            <v>1885</v>
          </cell>
          <cell r="G36">
            <v>320</v>
          </cell>
          <cell r="H36">
            <v>1945</v>
          </cell>
          <cell r="I36">
            <v>330</v>
          </cell>
          <cell r="J36">
            <v>1.03</v>
          </cell>
        </row>
        <row r="37">
          <cell r="B37">
            <v>40206</v>
          </cell>
          <cell r="C37" t="str">
            <v>Roof Slab Mechanical room , Beam and Water Tank</v>
          </cell>
          <cell r="D37">
            <v>40206</v>
          </cell>
          <cell r="E37" t="str">
            <v>m3</v>
          </cell>
          <cell r="F37">
            <v>1885</v>
          </cell>
          <cell r="G37">
            <v>290</v>
          </cell>
          <cell r="H37">
            <v>1945</v>
          </cell>
          <cell r="I37">
            <v>300</v>
          </cell>
          <cell r="J37">
            <v>1.03</v>
          </cell>
        </row>
        <row r="38">
          <cell r="B38">
            <v>40207</v>
          </cell>
          <cell r="C38" t="str">
            <v>Canopy Slab  for CDU area</v>
          </cell>
          <cell r="D38">
            <v>40207</v>
          </cell>
          <cell r="E38" t="str">
            <v>m3</v>
          </cell>
          <cell r="F38">
            <v>1785</v>
          </cell>
          <cell r="G38">
            <v>290</v>
          </cell>
          <cell r="H38">
            <v>1840</v>
          </cell>
          <cell r="I38">
            <v>300</v>
          </cell>
          <cell r="J38">
            <v>1.03</v>
          </cell>
        </row>
        <row r="39">
          <cell r="C39" t="str">
            <v>Miscellaneous</v>
          </cell>
        </row>
        <row r="40">
          <cell r="B40">
            <v>40301</v>
          </cell>
          <cell r="C40" t="str">
            <v xml:space="preserve">Water Stop </v>
          </cell>
          <cell r="D40">
            <v>40301</v>
          </cell>
          <cell r="E40" t="str">
            <v>m</v>
          </cell>
          <cell r="F40">
            <v>250</v>
          </cell>
          <cell r="G40">
            <v>60</v>
          </cell>
          <cell r="H40">
            <v>260</v>
          </cell>
          <cell r="I40">
            <v>65</v>
          </cell>
          <cell r="J40">
            <v>1.03</v>
          </cell>
        </row>
        <row r="41">
          <cell r="B41">
            <v>40302</v>
          </cell>
          <cell r="C41" t="str">
            <v xml:space="preserve">Waterproofing membrane </v>
          </cell>
          <cell r="D41">
            <v>40302</v>
          </cell>
          <cell r="E41" t="str">
            <v>m2</v>
          </cell>
          <cell r="F41">
            <v>255</v>
          </cell>
          <cell r="G41">
            <v>30</v>
          </cell>
          <cell r="H41">
            <v>265</v>
          </cell>
          <cell r="I41">
            <v>35</v>
          </cell>
          <cell r="J41">
            <v>1.03</v>
          </cell>
        </row>
        <row r="42">
          <cell r="B42">
            <v>40303</v>
          </cell>
          <cell r="C42" t="str">
            <v xml:space="preserve">Waterproofing cement Base </v>
          </cell>
          <cell r="D42">
            <v>40303</v>
          </cell>
          <cell r="E42" t="str">
            <v>m2</v>
          </cell>
          <cell r="F42">
            <v>250</v>
          </cell>
          <cell r="G42">
            <v>30</v>
          </cell>
          <cell r="H42">
            <v>260</v>
          </cell>
          <cell r="I42">
            <v>35</v>
          </cell>
          <cell r="J42">
            <v>1.03</v>
          </cell>
        </row>
        <row r="43">
          <cell r="B43">
            <v>40304</v>
          </cell>
          <cell r="C43" t="str">
            <v xml:space="preserve">Waterproofing coating </v>
          </cell>
          <cell r="D43">
            <v>40304</v>
          </cell>
          <cell r="E43" t="str">
            <v>m2</v>
          </cell>
          <cell r="F43">
            <v>400</v>
          </cell>
          <cell r="G43">
            <v>0</v>
          </cell>
          <cell r="H43">
            <v>415</v>
          </cell>
          <cell r="I43">
            <v>0</v>
          </cell>
          <cell r="J43">
            <v>1.03</v>
          </cell>
        </row>
        <row r="44">
          <cell r="B44">
            <v>40305</v>
          </cell>
          <cell r="C44" t="str">
            <v>Plastic sheet 0.15 mm. thk.</v>
          </cell>
          <cell r="D44">
            <v>40305</v>
          </cell>
          <cell r="E44" t="str">
            <v>m2</v>
          </cell>
          <cell r="F44">
            <v>30</v>
          </cell>
          <cell r="G44">
            <v>10</v>
          </cell>
          <cell r="H44">
            <v>35</v>
          </cell>
          <cell r="I44">
            <v>15</v>
          </cell>
          <cell r="J44">
            <v>1.03</v>
          </cell>
        </row>
        <row r="45">
          <cell r="B45">
            <v>40306</v>
          </cell>
          <cell r="C45" t="str">
            <v>Post Tension  system  0.23 m.Thk.  (LL=200 kg./m2, SDL=300 kg./m2 )</v>
          </cell>
          <cell r="D45">
            <v>40306</v>
          </cell>
          <cell r="E45" t="str">
            <v>m2</v>
          </cell>
          <cell r="F45">
            <v>310</v>
          </cell>
          <cell r="G45">
            <v>0</v>
          </cell>
          <cell r="H45">
            <v>320</v>
          </cell>
          <cell r="I45">
            <v>0</v>
          </cell>
          <cell r="J45">
            <v>1.03</v>
          </cell>
        </row>
        <row r="46">
          <cell r="B46">
            <v>40307</v>
          </cell>
          <cell r="C46" t="str">
            <v>Coupling Dia. 32 mm.</v>
          </cell>
          <cell r="D46">
            <v>40307</v>
          </cell>
          <cell r="E46" t="str">
            <v>No.</v>
          </cell>
          <cell r="F46">
            <v>132</v>
          </cell>
          <cell r="G46">
            <v>0</v>
          </cell>
          <cell r="H46">
            <v>140</v>
          </cell>
          <cell r="I46">
            <v>0</v>
          </cell>
          <cell r="J46">
            <v>1.03</v>
          </cell>
        </row>
        <row r="47">
          <cell r="B47">
            <v>40308</v>
          </cell>
          <cell r="D47">
            <v>40308</v>
          </cell>
          <cell r="E47" t="str">
            <v>m2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1.03</v>
          </cell>
        </row>
        <row r="48">
          <cell r="B48">
            <v>40309</v>
          </cell>
          <cell r="D48">
            <v>40309</v>
          </cell>
          <cell r="E48" t="str">
            <v>m2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1.03</v>
          </cell>
        </row>
        <row r="50">
          <cell r="B50">
            <v>50000</v>
          </cell>
          <cell r="C50" t="str">
            <v>Formwork</v>
          </cell>
        </row>
        <row r="51">
          <cell r="B51">
            <v>50101</v>
          </cell>
          <cell r="C51" t="str">
            <v>Foundation and Pile Cap.</v>
          </cell>
          <cell r="D51">
            <v>50101</v>
          </cell>
          <cell r="E51" t="str">
            <v>m2</v>
          </cell>
          <cell r="F51">
            <v>190</v>
          </cell>
          <cell r="G51">
            <v>100</v>
          </cell>
          <cell r="H51">
            <v>200</v>
          </cell>
          <cell r="I51">
            <v>105</v>
          </cell>
          <cell r="J51">
            <v>1.03</v>
          </cell>
        </row>
        <row r="52">
          <cell r="B52">
            <v>50102</v>
          </cell>
          <cell r="C52" t="str">
            <v>Ground Slab.</v>
          </cell>
          <cell r="D52">
            <v>50102</v>
          </cell>
          <cell r="E52" t="str">
            <v>m2</v>
          </cell>
          <cell r="F52">
            <v>190</v>
          </cell>
          <cell r="G52">
            <v>100</v>
          </cell>
          <cell r="H52">
            <v>200</v>
          </cell>
          <cell r="I52">
            <v>105</v>
          </cell>
          <cell r="J52">
            <v>1.03</v>
          </cell>
        </row>
        <row r="53">
          <cell r="B53">
            <v>50103</v>
          </cell>
          <cell r="C53" t="str">
            <v>RC Wall to Basement.</v>
          </cell>
          <cell r="D53">
            <v>50103</v>
          </cell>
          <cell r="E53" t="str">
            <v>m2</v>
          </cell>
          <cell r="F53">
            <v>190</v>
          </cell>
          <cell r="G53">
            <v>100</v>
          </cell>
          <cell r="H53">
            <v>200</v>
          </cell>
          <cell r="I53">
            <v>105</v>
          </cell>
          <cell r="J53">
            <v>1.03</v>
          </cell>
        </row>
        <row r="54">
          <cell r="B54">
            <v>50104</v>
          </cell>
          <cell r="C54" t="str">
            <v>Suspension Slab Level 1 and Ramp.</v>
          </cell>
          <cell r="D54">
            <v>50104</v>
          </cell>
          <cell r="E54" t="str">
            <v>m2</v>
          </cell>
          <cell r="F54">
            <v>190</v>
          </cell>
          <cell r="G54">
            <v>100</v>
          </cell>
          <cell r="H54">
            <v>200</v>
          </cell>
          <cell r="I54">
            <v>105</v>
          </cell>
          <cell r="J54">
            <v>1.03</v>
          </cell>
        </row>
        <row r="55">
          <cell r="B55">
            <v>50105</v>
          </cell>
          <cell r="C55" t="str">
            <v>Lift Core.</v>
          </cell>
          <cell r="D55">
            <v>50105</v>
          </cell>
          <cell r="E55" t="str">
            <v>m2</v>
          </cell>
          <cell r="F55">
            <v>190</v>
          </cell>
          <cell r="G55">
            <v>100</v>
          </cell>
          <cell r="H55">
            <v>200</v>
          </cell>
          <cell r="I55">
            <v>105</v>
          </cell>
          <cell r="J55">
            <v>1.03</v>
          </cell>
        </row>
        <row r="56">
          <cell r="B56">
            <v>50106</v>
          </cell>
          <cell r="C56" t="str">
            <v>Staircast.</v>
          </cell>
          <cell r="D56">
            <v>50106</v>
          </cell>
          <cell r="E56" t="str">
            <v>m2</v>
          </cell>
          <cell r="F56">
            <v>190</v>
          </cell>
          <cell r="G56">
            <v>100</v>
          </cell>
          <cell r="H56">
            <v>200</v>
          </cell>
          <cell r="I56">
            <v>105</v>
          </cell>
          <cell r="J56">
            <v>1.03</v>
          </cell>
        </row>
        <row r="57">
          <cell r="B57">
            <v>50107</v>
          </cell>
          <cell r="C57" t="str">
            <v>Column.</v>
          </cell>
          <cell r="D57">
            <v>50107</v>
          </cell>
          <cell r="E57" t="str">
            <v>m2</v>
          </cell>
          <cell r="F57">
            <v>190</v>
          </cell>
          <cell r="G57">
            <v>100</v>
          </cell>
          <cell r="H57">
            <v>200</v>
          </cell>
          <cell r="I57">
            <v>105</v>
          </cell>
          <cell r="J57">
            <v>1.03</v>
          </cell>
        </row>
        <row r="58">
          <cell r="B58">
            <v>50108</v>
          </cell>
          <cell r="C58" t="str">
            <v>Postention  Slab Level 2 to Level 8 (to roof slab).</v>
          </cell>
          <cell r="D58">
            <v>50108</v>
          </cell>
          <cell r="E58" t="str">
            <v>m2</v>
          </cell>
          <cell r="F58">
            <v>190</v>
          </cell>
          <cell r="G58">
            <v>100</v>
          </cell>
          <cell r="H58">
            <v>200</v>
          </cell>
          <cell r="I58">
            <v>105</v>
          </cell>
          <cell r="J58">
            <v>1.03</v>
          </cell>
        </row>
        <row r="59">
          <cell r="B59">
            <v>50109</v>
          </cell>
          <cell r="C59" t="str">
            <v>Swimming Pool wall &amp; Slab.</v>
          </cell>
          <cell r="D59">
            <v>50109</v>
          </cell>
          <cell r="E59" t="str">
            <v>m2</v>
          </cell>
          <cell r="F59">
            <v>190</v>
          </cell>
          <cell r="G59">
            <v>100</v>
          </cell>
          <cell r="H59">
            <v>200</v>
          </cell>
          <cell r="I59">
            <v>105</v>
          </cell>
          <cell r="J59">
            <v>1.03</v>
          </cell>
        </row>
        <row r="60">
          <cell r="B60">
            <v>50110</v>
          </cell>
          <cell r="C60" t="str">
            <v>Roof Slab Mechanical room , Beam and Water Tank.</v>
          </cell>
          <cell r="D60">
            <v>50110</v>
          </cell>
          <cell r="E60" t="str">
            <v>m2</v>
          </cell>
          <cell r="F60">
            <v>190</v>
          </cell>
          <cell r="G60">
            <v>100</v>
          </cell>
          <cell r="H60">
            <v>200</v>
          </cell>
          <cell r="I60">
            <v>105</v>
          </cell>
          <cell r="J60">
            <v>1.03</v>
          </cell>
        </row>
        <row r="61">
          <cell r="B61">
            <v>50111</v>
          </cell>
          <cell r="C61" t="str">
            <v>Canopy slab for CDU area.</v>
          </cell>
          <cell r="D61">
            <v>50111</v>
          </cell>
          <cell r="E61" t="str">
            <v>m2</v>
          </cell>
          <cell r="F61">
            <v>190</v>
          </cell>
          <cell r="G61">
            <v>100</v>
          </cell>
          <cell r="H61">
            <v>200</v>
          </cell>
          <cell r="I61">
            <v>105</v>
          </cell>
          <cell r="J61">
            <v>1.03</v>
          </cell>
        </row>
        <row r="62">
          <cell r="B62">
            <v>50112</v>
          </cell>
          <cell r="C62" t="str">
            <v>Beam.</v>
          </cell>
          <cell r="D62">
            <v>50112</v>
          </cell>
          <cell r="E62" t="str">
            <v>m2</v>
          </cell>
          <cell r="F62">
            <v>190</v>
          </cell>
          <cell r="G62">
            <v>100</v>
          </cell>
          <cell r="H62">
            <v>200</v>
          </cell>
          <cell r="I62">
            <v>105</v>
          </cell>
          <cell r="J62">
            <v>1.03</v>
          </cell>
        </row>
        <row r="63">
          <cell r="B63">
            <v>50113</v>
          </cell>
          <cell r="D63">
            <v>50113</v>
          </cell>
          <cell r="E63" t="str">
            <v>m2</v>
          </cell>
          <cell r="F63">
            <v>190</v>
          </cell>
          <cell r="G63">
            <v>100</v>
          </cell>
          <cell r="H63">
            <v>200</v>
          </cell>
          <cell r="I63">
            <v>105</v>
          </cell>
          <cell r="J63">
            <v>1.03</v>
          </cell>
        </row>
        <row r="64">
          <cell r="B64">
            <v>50114</v>
          </cell>
          <cell r="D64">
            <v>50114</v>
          </cell>
          <cell r="E64" t="str">
            <v>m2</v>
          </cell>
          <cell r="F64">
            <v>190</v>
          </cell>
          <cell r="G64">
            <v>100</v>
          </cell>
          <cell r="H64">
            <v>200</v>
          </cell>
          <cell r="I64">
            <v>105</v>
          </cell>
          <cell r="J64">
            <v>1.03</v>
          </cell>
        </row>
        <row r="65">
          <cell r="B65">
            <v>50115</v>
          </cell>
          <cell r="D65">
            <v>50115</v>
          </cell>
          <cell r="E65" t="str">
            <v>m2</v>
          </cell>
          <cell r="F65">
            <v>190</v>
          </cell>
          <cell r="G65">
            <v>100</v>
          </cell>
          <cell r="H65">
            <v>200</v>
          </cell>
          <cell r="I65">
            <v>105</v>
          </cell>
          <cell r="J65">
            <v>1.03</v>
          </cell>
        </row>
        <row r="66">
          <cell r="B66">
            <v>50116</v>
          </cell>
          <cell r="D66">
            <v>50116</v>
          </cell>
          <cell r="E66" t="str">
            <v>m2</v>
          </cell>
          <cell r="F66">
            <v>190</v>
          </cell>
          <cell r="G66">
            <v>100</v>
          </cell>
          <cell r="H66">
            <v>200</v>
          </cell>
          <cell r="I66">
            <v>105</v>
          </cell>
          <cell r="J66">
            <v>1.03</v>
          </cell>
        </row>
        <row r="67">
          <cell r="B67">
            <v>50117</v>
          </cell>
          <cell r="D67">
            <v>50117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1.03</v>
          </cell>
        </row>
        <row r="68">
          <cell r="B68">
            <v>50118</v>
          </cell>
          <cell r="D68">
            <v>50118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1.03</v>
          </cell>
        </row>
        <row r="70">
          <cell r="B70">
            <v>60000</v>
          </cell>
          <cell r="C70" t="str">
            <v>งานเหล็กเสริม (SR24,SD30)</v>
          </cell>
        </row>
        <row r="71">
          <cell r="B71">
            <v>60101</v>
          </cell>
          <cell r="C71" t="str">
            <v>RB 6</v>
          </cell>
          <cell r="D71">
            <v>60101</v>
          </cell>
          <cell r="E71" t="str">
            <v>kg.</v>
          </cell>
          <cell r="F71">
            <v>26</v>
          </cell>
          <cell r="G71">
            <v>3.3</v>
          </cell>
          <cell r="H71">
            <v>26.8</v>
          </cell>
          <cell r="I71">
            <v>3.4</v>
          </cell>
          <cell r="J71">
            <v>1.03</v>
          </cell>
        </row>
        <row r="72">
          <cell r="B72">
            <v>60102</v>
          </cell>
          <cell r="C72" t="str">
            <v>RB 9</v>
          </cell>
          <cell r="D72">
            <v>60102</v>
          </cell>
          <cell r="E72" t="str">
            <v>kg.</v>
          </cell>
          <cell r="F72">
            <v>26</v>
          </cell>
          <cell r="G72">
            <v>3</v>
          </cell>
          <cell r="H72">
            <v>26.8</v>
          </cell>
          <cell r="I72">
            <v>3.1</v>
          </cell>
          <cell r="J72">
            <v>1.03</v>
          </cell>
        </row>
        <row r="73">
          <cell r="B73">
            <v>60103</v>
          </cell>
          <cell r="C73" t="str">
            <v>DB 12</v>
          </cell>
          <cell r="D73">
            <v>60103</v>
          </cell>
          <cell r="E73" t="str">
            <v>kg.</v>
          </cell>
          <cell r="F73">
            <v>24.7</v>
          </cell>
          <cell r="G73">
            <v>3</v>
          </cell>
          <cell r="H73">
            <v>25.4</v>
          </cell>
          <cell r="I73">
            <v>3.1</v>
          </cell>
          <cell r="J73">
            <v>1.03</v>
          </cell>
        </row>
        <row r="74">
          <cell r="B74">
            <v>60104</v>
          </cell>
          <cell r="C74" t="str">
            <v>DB 16</v>
          </cell>
          <cell r="D74">
            <v>60104</v>
          </cell>
          <cell r="E74" t="str">
            <v>kg.</v>
          </cell>
          <cell r="F74">
            <v>24.5</v>
          </cell>
          <cell r="G74">
            <v>3</v>
          </cell>
          <cell r="H74">
            <v>25.2</v>
          </cell>
          <cell r="I74">
            <v>3.1</v>
          </cell>
          <cell r="J74">
            <v>1.03</v>
          </cell>
        </row>
        <row r="75">
          <cell r="B75">
            <v>60105</v>
          </cell>
          <cell r="C75" t="str">
            <v>DB 20</v>
          </cell>
          <cell r="D75">
            <v>60105</v>
          </cell>
          <cell r="E75" t="str">
            <v>kg.</v>
          </cell>
          <cell r="F75">
            <v>24.5</v>
          </cell>
          <cell r="G75">
            <v>3</v>
          </cell>
          <cell r="H75">
            <v>25.2</v>
          </cell>
          <cell r="I75">
            <v>3.1</v>
          </cell>
          <cell r="J75">
            <v>1.03</v>
          </cell>
        </row>
        <row r="76">
          <cell r="B76">
            <v>60106</v>
          </cell>
          <cell r="C76" t="str">
            <v>DB 25</v>
          </cell>
          <cell r="D76">
            <v>60106</v>
          </cell>
          <cell r="E76" t="str">
            <v>kg.</v>
          </cell>
          <cell r="F76">
            <v>24.5</v>
          </cell>
          <cell r="G76">
            <v>3</v>
          </cell>
          <cell r="H76">
            <v>25.2</v>
          </cell>
          <cell r="I76">
            <v>3.1</v>
          </cell>
          <cell r="J76">
            <v>1.03</v>
          </cell>
        </row>
        <row r="77">
          <cell r="B77">
            <v>60107</v>
          </cell>
          <cell r="C77" t="str">
            <v>DB 28</v>
          </cell>
          <cell r="D77">
            <v>60107</v>
          </cell>
          <cell r="E77" t="str">
            <v>kg.</v>
          </cell>
          <cell r="F77">
            <v>24.5</v>
          </cell>
          <cell r="G77">
            <v>3</v>
          </cell>
          <cell r="H77">
            <v>25.2</v>
          </cell>
          <cell r="I77">
            <v>3.1</v>
          </cell>
          <cell r="J77">
            <v>1.03</v>
          </cell>
        </row>
        <row r="78">
          <cell r="B78">
            <v>60108</v>
          </cell>
          <cell r="C78" t="str">
            <v>DB 32</v>
          </cell>
          <cell r="D78">
            <v>60108</v>
          </cell>
          <cell r="E78" t="str">
            <v>kg.</v>
          </cell>
          <cell r="F78">
            <v>24.5</v>
          </cell>
          <cell r="G78">
            <v>3</v>
          </cell>
          <cell r="H78">
            <v>25.2</v>
          </cell>
          <cell r="I78">
            <v>3.1</v>
          </cell>
          <cell r="J78">
            <v>1.03</v>
          </cell>
        </row>
        <row r="79">
          <cell r="B79">
            <v>60109</v>
          </cell>
          <cell r="C79" t="str">
            <v>Allow for Structure for External Panel</v>
          </cell>
          <cell r="D79">
            <v>60109</v>
          </cell>
          <cell r="E79" t="str">
            <v>kg.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1.03</v>
          </cell>
        </row>
        <row r="80">
          <cell r="B80">
            <v>60110</v>
          </cell>
          <cell r="D80">
            <v>60110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1.03</v>
          </cell>
        </row>
        <row r="81">
          <cell r="B81">
            <v>60111</v>
          </cell>
          <cell r="D81">
            <v>60111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1</v>
          </cell>
        </row>
        <row r="83">
          <cell r="B83">
            <v>70000</v>
          </cell>
          <cell r="C83" t="str">
            <v>Stell Structure</v>
          </cell>
        </row>
        <row r="84">
          <cell r="B84">
            <v>70101</v>
          </cell>
          <cell r="C84" t="str">
            <v>แปเหล็ก C 125x50x20x3.2 mm. (6.13 kg./m.)</v>
          </cell>
          <cell r="D84">
            <v>70101</v>
          </cell>
          <cell r="E84" t="str">
            <v>kg.</v>
          </cell>
          <cell r="F84">
            <v>28.3</v>
          </cell>
          <cell r="G84">
            <v>12</v>
          </cell>
          <cell r="H84">
            <v>29</v>
          </cell>
          <cell r="I84">
            <v>12</v>
          </cell>
          <cell r="J84">
            <v>1.03</v>
          </cell>
        </row>
        <row r="85">
          <cell r="B85">
            <v>70102</v>
          </cell>
          <cell r="C85" t="str">
            <v>จันทันเหล็ก C 150x75x25x4 mm. (10.2 kg./m.)</v>
          </cell>
          <cell r="D85">
            <v>70102</v>
          </cell>
          <cell r="E85" t="str">
            <v>kg.</v>
          </cell>
          <cell r="F85">
            <v>28.3</v>
          </cell>
          <cell r="G85">
            <v>12</v>
          </cell>
          <cell r="H85">
            <v>29</v>
          </cell>
          <cell r="I85">
            <v>12</v>
          </cell>
          <cell r="J85">
            <v>1.03</v>
          </cell>
        </row>
        <row r="86">
          <cell r="B86">
            <v>70103</v>
          </cell>
          <cell r="C86" t="str">
            <v>Steel Column Dia 4"  x 12.20 kg/m.</v>
          </cell>
          <cell r="D86">
            <v>70103</v>
          </cell>
          <cell r="E86" t="str">
            <v>kg.</v>
          </cell>
          <cell r="F86">
            <v>28.3</v>
          </cell>
          <cell r="G86">
            <v>12</v>
          </cell>
          <cell r="H86">
            <v>29</v>
          </cell>
          <cell r="I86">
            <v>12</v>
          </cell>
          <cell r="J86">
            <v>1.03</v>
          </cell>
        </row>
        <row r="87">
          <cell r="B87">
            <v>70104</v>
          </cell>
          <cell r="C87" t="str">
            <v>WF-500X300X11X18X128 kg/m.</v>
          </cell>
          <cell r="D87">
            <v>70104</v>
          </cell>
          <cell r="E87" t="str">
            <v>kg.</v>
          </cell>
          <cell r="F87">
            <v>28.5</v>
          </cell>
          <cell r="G87">
            <v>12</v>
          </cell>
          <cell r="H87">
            <v>29</v>
          </cell>
          <cell r="I87">
            <v>12</v>
          </cell>
          <cell r="J87">
            <v>1.03</v>
          </cell>
        </row>
        <row r="88">
          <cell r="B88">
            <v>70105</v>
          </cell>
          <cell r="C88" t="str">
            <v>WF-250X125X5X8X25.7 kg/m.</v>
          </cell>
          <cell r="D88">
            <v>70105</v>
          </cell>
          <cell r="E88" t="str">
            <v>kg.</v>
          </cell>
          <cell r="F88">
            <v>28.5</v>
          </cell>
          <cell r="G88">
            <v>12</v>
          </cell>
          <cell r="H88">
            <v>29</v>
          </cell>
          <cell r="I88">
            <v>12</v>
          </cell>
          <cell r="J88">
            <v>1.03</v>
          </cell>
        </row>
        <row r="89">
          <cell r="B89">
            <v>70106</v>
          </cell>
          <cell r="C89" t="str">
            <v>WF-350X175X6X9X41.4 kg/m.</v>
          </cell>
          <cell r="D89">
            <v>70106</v>
          </cell>
          <cell r="E89" t="str">
            <v>kg.</v>
          </cell>
          <cell r="F89">
            <v>28.5</v>
          </cell>
          <cell r="G89">
            <v>12</v>
          </cell>
          <cell r="H89">
            <v>29</v>
          </cell>
          <cell r="I89">
            <v>12</v>
          </cell>
          <cell r="J89">
            <v>1.03</v>
          </cell>
        </row>
        <row r="90">
          <cell r="B90">
            <v>70107</v>
          </cell>
          <cell r="C90" t="str">
            <v>Steel Column H-300X300X10X15 mm. (94 kg/m.)</v>
          </cell>
          <cell r="D90">
            <v>70107</v>
          </cell>
          <cell r="E90" t="str">
            <v>kg.</v>
          </cell>
          <cell r="F90">
            <v>28.5</v>
          </cell>
          <cell r="G90">
            <v>12</v>
          </cell>
          <cell r="H90">
            <v>29</v>
          </cell>
          <cell r="I90">
            <v>12</v>
          </cell>
          <cell r="J90">
            <v>1.03</v>
          </cell>
        </row>
        <row r="91">
          <cell r="B91">
            <v>70108</v>
          </cell>
          <cell r="C91" t="str">
            <v>C-100X50X20X2.3 mm. (4.06 kg/m.)</v>
          </cell>
          <cell r="D91">
            <v>70108</v>
          </cell>
          <cell r="E91" t="str">
            <v>kg.</v>
          </cell>
          <cell r="F91">
            <v>28.3</v>
          </cell>
          <cell r="G91">
            <v>12</v>
          </cell>
          <cell r="H91">
            <v>29</v>
          </cell>
          <cell r="I91">
            <v>12</v>
          </cell>
          <cell r="J91">
            <v>1.03</v>
          </cell>
        </row>
        <row r="92">
          <cell r="B92">
            <v>70109</v>
          </cell>
          <cell r="C92" t="str">
            <v xml:space="preserve">Base Plate </v>
          </cell>
          <cell r="D92">
            <v>70109</v>
          </cell>
          <cell r="E92" t="str">
            <v>kg.</v>
          </cell>
          <cell r="F92">
            <v>28.5</v>
          </cell>
          <cell r="G92">
            <v>12</v>
          </cell>
          <cell r="H92">
            <v>29</v>
          </cell>
          <cell r="I92">
            <v>12</v>
          </cell>
          <cell r="J92">
            <v>1.03</v>
          </cell>
        </row>
        <row r="93">
          <cell r="B93">
            <v>70110</v>
          </cell>
          <cell r="C93" t="str">
            <v>Bolts</v>
          </cell>
          <cell r="D93">
            <v>70110</v>
          </cell>
          <cell r="E93" t="str">
            <v>item</v>
          </cell>
          <cell r="F93">
            <v>35</v>
          </cell>
          <cell r="G93">
            <v>0</v>
          </cell>
          <cell r="H93">
            <v>36</v>
          </cell>
          <cell r="I93">
            <v>0</v>
          </cell>
          <cell r="J93">
            <v>1.03</v>
          </cell>
        </row>
        <row r="94">
          <cell r="B94">
            <v>70111</v>
          </cell>
          <cell r="C94" t="str">
            <v>Anti Rust Paint</v>
          </cell>
          <cell r="D94">
            <v>70111</v>
          </cell>
          <cell r="E94" t="str">
            <v>m2</v>
          </cell>
          <cell r="F94">
            <v>20</v>
          </cell>
          <cell r="G94">
            <v>10</v>
          </cell>
          <cell r="H94">
            <v>20</v>
          </cell>
          <cell r="I94">
            <v>10</v>
          </cell>
          <cell r="J94">
            <v>1.03</v>
          </cell>
        </row>
        <row r="95">
          <cell r="B95">
            <v>70112</v>
          </cell>
          <cell r="C95" t="str">
            <v>Steel Column Dia 2"  x 4.52 kg/m.</v>
          </cell>
          <cell r="D95">
            <v>70112</v>
          </cell>
          <cell r="E95" t="str">
            <v>kg.</v>
          </cell>
          <cell r="F95">
            <v>28.5</v>
          </cell>
          <cell r="G95">
            <v>12</v>
          </cell>
          <cell r="H95">
            <v>29</v>
          </cell>
          <cell r="I95">
            <v>12</v>
          </cell>
          <cell r="J95">
            <v>1.03</v>
          </cell>
        </row>
        <row r="96">
          <cell r="B96">
            <v>70113</v>
          </cell>
          <cell r="C96" t="str">
            <v>SQ-100X100X4.5X13.10 kg/m.</v>
          </cell>
          <cell r="D96">
            <v>70113</v>
          </cell>
          <cell r="E96" t="str">
            <v>kg.</v>
          </cell>
          <cell r="F96">
            <v>28.5</v>
          </cell>
          <cell r="G96">
            <v>12</v>
          </cell>
          <cell r="H96">
            <v>29</v>
          </cell>
          <cell r="I96">
            <v>12</v>
          </cell>
          <cell r="J96">
            <v>1.03</v>
          </cell>
        </row>
        <row r="97">
          <cell r="B97">
            <v>70114</v>
          </cell>
          <cell r="C97" t="str">
            <v>SQ-50X100X3.2X7.01 kg/m.</v>
          </cell>
          <cell r="D97">
            <v>70114</v>
          </cell>
          <cell r="E97" t="str">
            <v>kg.</v>
          </cell>
          <cell r="F97">
            <v>28.5</v>
          </cell>
          <cell r="G97">
            <v>12</v>
          </cell>
          <cell r="H97">
            <v>29</v>
          </cell>
          <cell r="I97">
            <v>12</v>
          </cell>
          <cell r="J97">
            <v>1.03</v>
          </cell>
        </row>
        <row r="98">
          <cell r="B98">
            <v>70115</v>
          </cell>
          <cell r="C98" t="str">
            <v>SQ-50X50X3.2X4.50 kg/m.</v>
          </cell>
          <cell r="D98">
            <v>70115</v>
          </cell>
          <cell r="E98" t="str">
            <v>kg.</v>
          </cell>
          <cell r="F98">
            <v>28.3</v>
          </cell>
          <cell r="G98">
            <v>12</v>
          </cell>
          <cell r="H98">
            <v>29</v>
          </cell>
          <cell r="I98">
            <v>12</v>
          </cell>
          <cell r="J98">
            <v>1.03</v>
          </cell>
        </row>
        <row r="99">
          <cell r="B99">
            <v>70116</v>
          </cell>
          <cell r="C99" t="str">
            <v>Support at Steel Column Dia 4"</v>
          </cell>
          <cell r="D99">
            <v>70116</v>
          </cell>
          <cell r="E99" t="str">
            <v>no.</v>
          </cell>
          <cell r="F99">
            <v>375.98500000000001</v>
          </cell>
          <cell r="G99">
            <v>168.54499999999999</v>
          </cell>
          <cell r="H99">
            <v>390</v>
          </cell>
          <cell r="I99">
            <v>170</v>
          </cell>
          <cell r="J99">
            <v>1.03</v>
          </cell>
        </row>
        <row r="100">
          <cell r="B100">
            <v>70117</v>
          </cell>
          <cell r="D100">
            <v>70117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1.03</v>
          </cell>
        </row>
        <row r="101">
          <cell r="B101">
            <v>70118</v>
          </cell>
          <cell r="D101">
            <v>70118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1.03</v>
          </cell>
        </row>
        <row r="103">
          <cell r="B103">
            <v>80000</v>
          </cell>
          <cell r="C103" t="str">
            <v>Roofing Work</v>
          </cell>
        </row>
        <row r="104">
          <cell r="B104">
            <v>80101</v>
          </cell>
          <cell r="C104" t="str">
            <v>Metal Sheet Kip-Lock 700 พร้อมแผ่นฉนวนสะท้อนความร้อน รุ่น Miron A1 5 mm.  (เหนือสระว่ายน้ำ) As per Detail on Dwg.A8-01</v>
          </cell>
          <cell r="D104">
            <v>80101</v>
          </cell>
          <cell r="E104" t="str">
            <v>m2</v>
          </cell>
          <cell r="F104">
            <v>340</v>
          </cell>
          <cell r="G104">
            <v>85</v>
          </cell>
          <cell r="H104">
            <v>355</v>
          </cell>
          <cell r="I104">
            <v>90</v>
          </cell>
          <cell r="J104">
            <v>1.03</v>
          </cell>
        </row>
        <row r="105">
          <cell r="B105">
            <v>80102</v>
          </cell>
          <cell r="C105" t="str">
            <v>Metal Sheet Kip-Lock 700  As per Detail on Dwg.A8-01</v>
          </cell>
          <cell r="D105">
            <v>80102</v>
          </cell>
          <cell r="E105" t="str">
            <v>m2</v>
          </cell>
          <cell r="F105">
            <v>340</v>
          </cell>
          <cell r="G105">
            <v>85</v>
          </cell>
          <cell r="H105">
            <v>355</v>
          </cell>
          <cell r="I105">
            <v>90</v>
          </cell>
          <cell r="J105">
            <v>1.03</v>
          </cell>
        </row>
        <row r="106">
          <cell r="B106">
            <v>80103</v>
          </cell>
          <cell r="C106" t="str">
            <v>หลังคาโปร่งแสง  Space (Star- Lite)</v>
          </cell>
          <cell r="D106">
            <v>80103</v>
          </cell>
          <cell r="E106" t="str">
            <v>m2</v>
          </cell>
          <cell r="F106">
            <v>635</v>
          </cell>
          <cell r="G106">
            <v>50</v>
          </cell>
          <cell r="H106">
            <v>655</v>
          </cell>
          <cell r="I106">
            <v>55</v>
          </cell>
          <cell r="J106">
            <v>1.03</v>
          </cell>
        </row>
        <row r="107">
          <cell r="B107">
            <v>80104</v>
          </cell>
          <cell r="C107" t="str">
            <v>แผ่นอลูมิเนียม ขึ้นรูป Fourstars 4 mm.thk.Matalic Color</v>
          </cell>
          <cell r="D107">
            <v>80104</v>
          </cell>
          <cell r="E107" t="str">
            <v>m</v>
          </cell>
          <cell r="F107">
            <v>1300</v>
          </cell>
          <cell r="G107">
            <v>0</v>
          </cell>
          <cell r="H107">
            <v>1340</v>
          </cell>
          <cell r="I107">
            <v>0</v>
          </cell>
          <cell r="J107">
            <v>1.03</v>
          </cell>
        </row>
        <row r="108">
          <cell r="B108">
            <v>80105</v>
          </cell>
          <cell r="D108">
            <v>80105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1.03</v>
          </cell>
        </row>
        <row r="109">
          <cell r="C109" t="str">
            <v>Roof Framing</v>
          </cell>
        </row>
        <row r="110">
          <cell r="B110">
            <v>80201</v>
          </cell>
          <cell r="C110" t="str">
            <v xml:space="preserve">- Steel Square  size 2"x4" </v>
          </cell>
          <cell r="D110">
            <v>80201</v>
          </cell>
          <cell r="E110" t="str">
            <v>kg</v>
          </cell>
          <cell r="F110">
            <v>25</v>
          </cell>
          <cell r="G110">
            <v>12</v>
          </cell>
          <cell r="H110">
            <v>30</v>
          </cell>
          <cell r="I110">
            <v>13</v>
          </cell>
          <cell r="J110">
            <v>1.03</v>
          </cell>
        </row>
        <row r="111">
          <cell r="B111">
            <v>80202</v>
          </cell>
          <cell r="C111" t="str">
            <v xml:space="preserve">- Steel  Dia 2" </v>
          </cell>
          <cell r="D111">
            <v>80202</v>
          </cell>
          <cell r="E111" t="str">
            <v>kg</v>
          </cell>
          <cell r="F111">
            <v>25</v>
          </cell>
          <cell r="G111">
            <v>12</v>
          </cell>
          <cell r="H111">
            <v>30</v>
          </cell>
          <cell r="I111">
            <v>13</v>
          </cell>
          <cell r="J111">
            <v>1.03</v>
          </cell>
        </row>
        <row r="112">
          <cell r="B112">
            <v>80203</v>
          </cell>
          <cell r="C112" t="str">
            <v xml:space="preserve">- Steel Square size 4"x4" </v>
          </cell>
          <cell r="D112">
            <v>80203</v>
          </cell>
          <cell r="E112" t="str">
            <v>kg</v>
          </cell>
          <cell r="F112">
            <v>25</v>
          </cell>
          <cell r="G112">
            <v>12</v>
          </cell>
          <cell r="H112">
            <v>30</v>
          </cell>
          <cell r="I112">
            <v>13</v>
          </cell>
          <cell r="J112">
            <v>1.03</v>
          </cell>
        </row>
        <row r="113">
          <cell r="B113">
            <v>80204</v>
          </cell>
          <cell r="C113" t="str">
            <v>- Steel Coloum Dia 4 "  Paint incl.Support Cloumn RC size 0.10x0.10 m.  0.05 mm thk. As per Detail on Dwg.A9-08</v>
          </cell>
          <cell r="D113">
            <v>80204</v>
          </cell>
          <cell r="E113" t="str">
            <v>no.</v>
          </cell>
          <cell r="F113">
            <v>1955</v>
          </cell>
          <cell r="G113">
            <v>940</v>
          </cell>
          <cell r="H113">
            <v>2015</v>
          </cell>
          <cell r="I113">
            <v>970</v>
          </cell>
          <cell r="J113">
            <v>1.03</v>
          </cell>
        </row>
        <row r="114">
          <cell r="B114">
            <v>80205</v>
          </cell>
          <cell r="C114" t="str">
            <v>- Square Steel Rafters  size  2"x2"  As per Detail on Dwg.A9-08</v>
          </cell>
          <cell r="D114">
            <v>80205</v>
          </cell>
          <cell r="E114" t="str">
            <v>kg</v>
          </cell>
          <cell r="F114">
            <v>25</v>
          </cell>
          <cell r="G114">
            <v>12</v>
          </cell>
          <cell r="H114">
            <v>30</v>
          </cell>
          <cell r="I114">
            <v>13</v>
          </cell>
          <cell r="J114">
            <v>1.03</v>
          </cell>
        </row>
        <row r="115">
          <cell r="B115">
            <v>80206</v>
          </cell>
          <cell r="C115" t="str">
            <v xml:space="preserve">- โครงเคร่าเหล็กกล่อง size  2" </v>
          </cell>
          <cell r="D115">
            <v>80206</v>
          </cell>
          <cell r="E115" t="str">
            <v>kg</v>
          </cell>
          <cell r="F115">
            <v>25</v>
          </cell>
          <cell r="G115">
            <v>12</v>
          </cell>
          <cell r="H115">
            <v>30</v>
          </cell>
          <cell r="I115">
            <v>13</v>
          </cell>
          <cell r="J115">
            <v>1.03</v>
          </cell>
        </row>
        <row r="116">
          <cell r="B116">
            <v>80207</v>
          </cell>
          <cell r="C116" t="str">
            <v>- โครงเคร่าเหล็กกล่อง size  2"x 4" รัดรอบ</v>
          </cell>
          <cell r="D116">
            <v>80207</v>
          </cell>
          <cell r="E116" t="str">
            <v>kg</v>
          </cell>
          <cell r="F116">
            <v>25</v>
          </cell>
          <cell r="G116">
            <v>12</v>
          </cell>
          <cell r="H116">
            <v>30</v>
          </cell>
          <cell r="I116">
            <v>13</v>
          </cell>
          <cell r="J116">
            <v>1.03</v>
          </cell>
        </row>
        <row r="117">
          <cell r="B117">
            <v>80208</v>
          </cell>
          <cell r="C117" t="str">
            <v xml:space="preserve">- เหล็กค้ำหลังคา size   size 2"x4" </v>
          </cell>
          <cell r="D117">
            <v>80208</v>
          </cell>
          <cell r="E117" t="str">
            <v>kg</v>
          </cell>
          <cell r="F117">
            <v>25</v>
          </cell>
          <cell r="G117">
            <v>12</v>
          </cell>
          <cell r="H117">
            <v>30</v>
          </cell>
          <cell r="I117">
            <v>13</v>
          </cell>
          <cell r="J117">
            <v>1.03</v>
          </cell>
        </row>
        <row r="118">
          <cell r="B118">
            <v>80209</v>
          </cell>
          <cell r="C118" t="str">
            <v>- Flashing (ครอบข้าง)</v>
          </cell>
          <cell r="D118">
            <v>80209</v>
          </cell>
          <cell r="E118" t="str">
            <v>m</v>
          </cell>
          <cell r="F118">
            <v>240</v>
          </cell>
          <cell r="G118">
            <v>40</v>
          </cell>
          <cell r="H118">
            <v>250</v>
          </cell>
          <cell r="I118">
            <v>45</v>
          </cell>
          <cell r="J118">
            <v>1.03</v>
          </cell>
        </row>
        <row r="119">
          <cell r="B119">
            <v>80210</v>
          </cell>
          <cell r="C119" t="str">
            <v>- Painting for Steel Framing</v>
          </cell>
          <cell r="D119">
            <v>80210</v>
          </cell>
          <cell r="E119" t="str">
            <v>m2</v>
          </cell>
          <cell r="F119">
            <v>80</v>
          </cell>
          <cell r="G119">
            <v>30</v>
          </cell>
          <cell r="H119">
            <v>85</v>
          </cell>
          <cell r="I119">
            <v>35</v>
          </cell>
          <cell r="J119">
            <v>1.03</v>
          </cell>
        </row>
        <row r="120">
          <cell r="B120">
            <v>80211</v>
          </cell>
          <cell r="D120">
            <v>80211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1.03</v>
          </cell>
        </row>
        <row r="121">
          <cell r="C121" t="str">
            <v xml:space="preserve"> RC Canopy </v>
          </cell>
        </row>
        <row r="122">
          <cell r="B122">
            <v>80301</v>
          </cell>
          <cell r="C122" t="str">
            <v>RC Canopy กันสาดยื่นโค้ง ค.ส.ล (หล่อสำเร็จรูป)   Incl. Plaster and paint Finishes   as per Detail on Dwg.A9-09,A9-10</v>
          </cell>
          <cell r="D122">
            <v>80301</v>
          </cell>
          <cell r="E122" t="str">
            <v>m2</v>
          </cell>
          <cell r="F122">
            <v>2070</v>
          </cell>
          <cell r="G122">
            <v>340</v>
          </cell>
          <cell r="H122">
            <v>2135</v>
          </cell>
          <cell r="I122">
            <v>355</v>
          </cell>
          <cell r="J122">
            <v>1.03</v>
          </cell>
        </row>
        <row r="123">
          <cell r="B123">
            <v>80302</v>
          </cell>
          <cell r="C123" t="str">
            <v>PVC  Lines Apace 20 mm.</v>
          </cell>
          <cell r="D123">
            <v>80302</v>
          </cell>
          <cell r="E123" t="str">
            <v>m</v>
          </cell>
          <cell r="F123">
            <v>15</v>
          </cell>
          <cell r="G123">
            <v>7</v>
          </cell>
          <cell r="H123">
            <v>20</v>
          </cell>
          <cell r="I123">
            <v>10</v>
          </cell>
          <cell r="J123">
            <v>1.03</v>
          </cell>
        </row>
        <row r="124">
          <cell r="B124">
            <v>80303</v>
          </cell>
          <cell r="C124" t="str">
            <v xml:space="preserve">แผ่นคลีบ ค.ส.ล. สำเร็จรูปยึดท้องพื้นติดตั้งโดยรอบ  พร้อมฝังแผ่นเหล็ก หนา 6 มม. เชื่อมติดทาสี as per detail on Dwg. No.A9.02 </v>
          </cell>
          <cell r="D124">
            <v>80303</v>
          </cell>
          <cell r="E124" t="str">
            <v>m.</v>
          </cell>
          <cell r="F124">
            <v>1080</v>
          </cell>
          <cell r="G124">
            <v>130</v>
          </cell>
          <cell r="H124">
            <v>1115</v>
          </cell>
          <cell r="I124">
            <v>135</v>
          </cell>
          <cell r="J124">
            <v>1.03</v>
          </cell>
        </row>
        <row r="125">
          <cell r="B125">
            <v>80304</v>
          </cell>
          <cell r="D125">
            <v>80304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1.03</v>
          </cell>
        </row>
        <row r="127">
          <cell r="B127">
            <v>90000</v>
          </cell>
          <cell r="C127" t="str">
            <v>Stair &amp; Balustrade</v>
          </cell>
        </row>
        <row r="128">
          <cell r="C128" t="str">
            <v>ST-01 , 02    Dwg. No.A5-01 , 02</v>
          </cell>
        </row>
        <row r="129">
          <cell r="B129">
            <v>90101</v>
          </cell>
          <cell r="C129" t="str">
            <v xml:space="preserve">Cement screeding with steel  trowelled </v>
          </cell>
          <cell r="D129">
            <v>90101</v>
          </cell>
          <cell r="E129" t="str">
            <v>m2</v>
          </cell>
          <cell r="F129">
            <v>120</v>
          </cell>
          <cell r="G129">
            <v>60</v>
          </cell>
          <cell r="H129">
            <v>125</v>
          </cell>
          <cell r="I129">
            <v>65</v>
          </cell>
          <cell r="J129">
            <v>1.03</v>
          </cell>
        </row>
        <row r="130">
          <cell r="B130">
            <v>90102</v>
          </cell>
          <cell r="C130" t="str">
            <v xml:space="preserve">Cotto Tile 8"x8" floor finishes  </v>
          </cell>
          <cell r="D130">
            <v>90102</v>
          </cell>
          <cell r="E130" t="str">
            <v>m2</v>
          </cell>
          <cell r="F130">
            <v>350</v>
          </cell>
          <cell r="G130">
            <v>235</v>
          </cell>
          <cell r="H130">
            <v>365</v>
          </cell>
          <cell r="I130">
            <v>245</v>
          </cell>
          <cell r="J130">
            <v>1.03</v>
          </cell>
        </row>
        <row r="131">
          <cell r="B131">
            <v>90103</v>
          </cell>
          <cell r="C131" t="str">
            <v>Aluminium Stair  nosing  ( Code  A-80 Space)</v>
          </cell>
          <cell r="D131">
            <v>90103</v>
          </cell>
          <cell r="E131" t="str">
            <v>m.</v>
          </cell>
          <cell r="F131">
            <v>100</v>
          </cell>
          <cell r="G131">
            <v>40</v>
          </cell>
          <cell r="H131">
            <v>105</v>
          </cell>
          <cell r="I131">
            <v>45</v>
          </cell>
          <cell r="J131">
            <v>1.03</v>
          </cell>
        </row>
        <row r="132">
          <cell r="B132">
            <v>90104</v>
          </cell>
          <cell r="C132" t="str">
            <v>Plastering and Siding Under Stair w/Paint finishes</v>
          </cell>
          <cell r="D132">
            <v>90104</v>
          </cell>
          <cell r="E132" t="str">
            <v>m2.</v>
          </cell>
          <cell r="F132">
            <v>160</v>
          </cell>
          <cell r="G132">
            <v>130</v>
          </cell>
          <cell r="H132">
            <v>165</v>
          </cell>
          <cell r="I132">
            <v>135</v>
          </cell>
          <cell r="J132">
            <v>1.03</v>
          </cell>
        </row>
        <row r="133">
          <cell r="B133">
            <v>90105</v>
          </cell>
          <cell r="C133" t="str">
            <v>Steel Handrail  ราวบันไดเหล็กกลม  3",1-1/2 " ทาสีขาว</v>
          </cell>
          <cell r="D133">
            <v>90105</v>
          </cell>
          <cell r="E133" t="str">
            <v>m</v>
          </cell>
          <cell r="F133">
            <v>1600</v>
          </cell>
          <cell r="G133">
            <v>300</v>
          </cell>
          <cell r="H133">
            <v>1650</v>
          </cell>
          <cell r="I133">
            <v>310</v>
          </cell>
          <cell r="J133">
            <v>1.03</v>
          </cell>
        </row>
        <row r="134">
          <cell r="B134">
            <v>90106</v>
          </cell>
          <cell r="C134" t="str">
            <v>Aluminium Grill Wall  Four star  ML-100 w/Steel Support</v>
          </cell>
          <cell r="D134">
            <v>90106</v>
          </cell>
          <cell r="E134" t="str">
            <v>m2</v>
          </cell>
          <cell r="F134">
            <v>3150</v>
          </cell>
          <cell r="G134">
            <v>0</v>
          </cell>
          <cell r="H134">
            <v>3245</v>
          </cell>
          <cell r="I134">
            <v>0</v>
          </cell>
          <cell r="J134">
            <v>1.03</v>
          </cell>
        </row>
        <row r="135">
          <cell r="C135" t="str">
            <v>ST-03 , 04     Dwg. No.A5-02</v>
          </cell>
        </row>
        <row r="136">
          <cell r="B136">
            <v>90201</v>
          </cell>
          <cell r="C136" t="str">
            <v>Garnite tite 20 mm. Thk . Floor finishes แกรนิตหมอกจีน ผิวพ่นไฟ</v>
          </cell>
          <cell r="D136">
            <v>90201</v>
          </cell>
          <cell r="E136" t="str">
            <v>m2</v>
          </cell>
          <cell r="F136">
            <v>3090</v>
          </cell>
          <cell r="G136">
            <v>500</v>
          </cell>
          <cell r="H136">
            <v>3185</v>
          </cell>
          <cell r="I136">
            <v>515</v>
          </cell>
          <cell r="J136">
            <v>1.03</v>
          </cell>
        </row>
        <row r="137">
          <cell r="B137">
            <v>90202</v>
          </cell>
          <cell r="C137" t="str">
            <v xml:space="preserve">Gravel wash or Sand Wash Stair  nosing finishes </v>
          </cell>
          <cell r="D137">
            <v>90202</v>
          </cell>
          <cell r="E137" t="str">
            <v>m.</v>
          </cell>
          <cell r="F137">
            <v>500</v>
          </cell>
          <cell r="G137">
            <v>0</v>
          </cell>
          <cell r="H137">
            <v>515</v>
          </cell>
          <cell r="I137">
            <v>0</v>
          </cell>
          <cell r="J137">
            <v>1.03</v>
          </cell>
        </row>
        <row r="138">
          <cell r="B138">
            <v>90203</v>
          </cell>
          <cell r="C138" t="str">
            <v xml:space="preserve"> Handrail  ราวบันไดท่อสแตนเลส Dia. 3" ( Hair Line)</v>
          </cell>
          <cell r="D138">
            <v>90203</v>
          </cell>
          <cell r="E138" t="str">
            <v>m.</v>
          </cell>
          <cell r="F138">
            <v>1700</v>
          </cell>
          <cell r="G138">
            <v>300</v>
          </cell>
          <cell r="H138">
            <v>1755</v>
          </cell>
          <cell r="I138">
            <v>310</v>
          </cell>
          <cell r="J138">
            <v>1.03</v>
          </cell>
        </row>
        <row r="139">
          <cell r="C139" t="str">
            <v>ST-05 , 06     Dwg. No.A5-03</v>
          </cell>
        </row>
        <row r="140">
          <cell r="B140">
            <v>90301</v>
          </cell>
          <cell r="C140" t="str">
            <v xml:space="preserve">Grey Garnite tite 20 mm. Thk . Floor finishes แกรนิตภายในประเทศ </v>
          </cell>
          <cell r="D140">
            <v>90301</v>
          </cell>
          <cell r="E140" t="str">
            <v>m2</v>
          </cell>
          <cell r="F140">
            <v>1890</v>
          </cell>
          <cell r="G140">
            <v>500</v>
          </cell>
          <cell r="H140">
            <v>1950</v>
          </cell>
          <cell r="I140">
            <v>515</v>
          </cell>
          <cell r="J140">
            <v>1.03</v>
          </cell>
        </row>
        <row r="141">
          <cell r="B141">
            <v>90302</v>
          </cell>
          <cell r="C141" t="str">
            <v>Groove line to Grey Granite เซาะร่องจมูกบันได</v>
          </cell>
          <cell r="D141">
            <v>90302</v>
          </cell>
          <cell r="E141" t="str">
            <v>m.</v>
          </cell>
          <cell r="F141">
            <v>0</v>
          </cell>
          <cell r="G141">
            <v>140</v>
          </cell>
          <cell r="H141">
            <v>0</v>
          </cell>
          <cell r="I141">
            <v>145</v>
          </cell>
          <cell r="J141">
            <v>1.03</v>
          </cell>
        </row>
        <row r="142">
          <cell r="B142">
            <v>90303</v>
          </cell>
          <cell r="C142" t="str">
            <v xml:space="preserve"> Handrail  ราวบันไดท่อสแตนเลส Dia. 2" ( Hair Line)</v>
          </cell>
          <cell r="D142">
            <v>90303</v>
          </cell>
          <cell r="E142" t="str">
            <v>m.</v>
          </cell>
          <cell r="F142">
            <v>1600</v>
          </cell>
          <cell r="G142">
            <v>300</v>
          </cell>
          <cell r="H142">
            <v>1650</v>
          </cell>
          <cell r="I142">
            <v>310</v>
          </cell>
          <cell r="J142">
            <v>1.03</v>
          </cell>
        </row>
        <row r="143">
          <cell r="C143" t="str">
            <v>Balustrades Work</v>
          </cell>
        </row>
        <row r="144">
          <cell r="B144">
            <v>90401</v>
          </cell>
          <cell r="C144" t="str">
            <v>Sale Area at Balcony   Steel Railing  H=0.80 m. as perdetail on Dwg. No.A9-07</v>
          </cell>
          <cell r="D144">
            <v>90401</v>
          </cell>
          <cell r="E144" t="str">
            <v>m.</v>
          </cell>
          <cell r="F144">
            <v>4850</v>
          </cell>
          <cell r="G144">
            <v>500</v>
          </cell>
          <cell r="H144">
            <v>5000</v>
          </cell>
          <cell r="I144">
            <v>515</v>
          </cell>
          <cell r="J144">
            <v>1.03</v>
          </cell>
        </row>
        <row r="145">
          <cell r="B145">
            <v>90402</v>
          </cell>
          <cell r="C145" t="str">
            <v>Sale Area at Balcony  Steel Railing H=0.40 m. as perdetail on Dwg. No.A9-01</v>
          </cell>
          <cell r="D145">
            <v>90402</v>
          </cell>
          <cell r="E145" t="str">
            <v>m.</v>
          </cell>
          <cell r="F145">
            <v>3965</v>
          </cell>
          <cell r="G145">
            <v>600</v>
          </cell>
          <cell r="H145">
            <v>4085</v>
          </cell>
          <cell r="I145">
            <v>620</v>
          </cell>
          <cell r="J145">
            <v>1.03</v>
          </cell>
        </row>
        <row r="146">
          <cell r="B146">
            <v>90403</v>
          </cell>
          <cell r="C146" t="str">
            <v>Common Area at Corridor and Lift Lobby Area</v>
          </cell>
          <cell r="D146">
            <v>90403</v>
          </cell>
          <cell r="E146" t="str">
            <v>m.</v>
          </cell>
          <cell r="F146">
            <v>3850</v>
          </cell>
          <cell r="G146">
            <v>800</v>
          </cell>
          <cell r="H146">
            <v>3970</v>
          </cell>
          <cell r="I146">
            <v>825</v>
          </cell>
          <cell r="J146">
            <v>1.03</v>
          </cell>
        </row>
        <row r="147">
          <cell r="B147">
            <v>90404</v>
          </cell>
          <cell r="C147" t="str">
            <v>Parking &amp; Ramp  Steel Railing  H =0.80 m as per Detail on Dwg.A5-04</v>
          </cell>
          <cell r="D147">
            <v>90404</v>
          </cell>
          <cell r="E147" t="str">
            <v>m.</v>
          </cell>
          <cell r="F147">
            <v>900</v>
          </cell>
          <cell r="G147">
            <v>200</v>
          </cell>
          <cell r="H147">
            <v>930</v>
          </cell>
          <cell r="I147">
            <v>210</v>
          </cell>
          <cell r="J147">
            <v>1.03</v>
          </cell>
        </row>
        <row r="148">
          <cell r="B148">
            <v>90405</v>
          </cell>
          <cell r="C148" t="str">
            <v>Parking &amp; Ramp  Steel Railing H =0.25 m as per Detail on Dwg.A5-04</v>
          </cell>
          <cell r="D148">
            <v>90405</v>
          </cell>
          <cell r="E148" t="str">
            <v>m.</v>
          </cell>
          <cell r="F148">
            <v>580</v>
          </cell>
          <cell r="G148">
            <v>200</v>
          </cell>
          <cell r="H148">
            <v>600</v>
          </cell>
          <cell r="I148">
            <v>210</v>
          </cell>
          <cell r="J148">
            <v>1.03</v>
          </cell>
        </row>
        <row r="149">
          <cell r="B149">
            <v>90406</v>
          </cell>
          <cell r="C149" t="str">
            <v>RC Canopy (กันสาดโค้ง) ประกอบด้วย เสากันตกแผ่นสแตนเลส หนา 4 มม.และเหล็กลวดสลิง ขนาด Dia 10 มม. Complete Fixing As per Detail on Dwg. No.A9.10</v>
          </cell>
          <cell r="D149">
            <v>90406</v>
          </cell>
          <cell r="E149" t="str">
            <v>m.</v>
          </cell>
          <cell r="F149">
            <v>1815</v>
          </cell>
          <cell r="G149">
            <v>455</v>
          </cell>
          <cell r="H149">
            <v>1870</v>
          </cell>
          <cell r="I149">
            <v>470</v>
          </cell>
          <cell r="J149">
            <v>1.03</v>
          </cell>
        </row>
        <row r="150">
          <cell r="B150">
            <v>90407</v>
          </cell>
          <cell r="C150" t="str">
            <v>Swimming Pool   Tempered Laminate  Glass  as per Detail on Dwg.A8-03</v>
          </cell>
          <cell r="D150">
            <v>90407</v>
          </cell>
          <cell r="E150" t="str">
            <v>m.</v>
          </cell>
          <cell r="F150">
            <v>3490</v>
          </cell>
          <cell r="G150">
            <v>430</v>
          </cell>
          <cell r="H150">
            <v>3595</v>
          </cell>
          <cell r="I150">
            <v>445</v>
          </cell>
          <cell r="J150">
            <v>1.03</v>
          </cell>
        </row>
        <row r="151">
          <cell r="B151">
            <v>90408</v>
          </cell>
          <cell r="C151" t="str">
            <v>Sale Area at Balcony  Steel Railing H=0.40 m. as perdetail on Dwg. No.A9-07</v>
          </cell>
          <cell r="D151">
            <v>90408</v>
          </cell>
          <cell r="E151" t="str">
            <v>m.</v>
          </cell>
          <cell r="F151">
            <v>3850</v>
          </cell>
          <cell r="G151">
            <v>800</v>
          </cell>
          <cell r="H151">
            <v>3970</v>
          </cell>
          <cell r="I151">
            <v>825</v>
          </cell>
          <cell r="J151">
            <v>1.03</v>
          </cell>
        </row>
        <row r="153">
          <cell r="B153">
            <v>100000</v>
          </cell>
          <cell r="C153" t="str">
            <v>Floor Finshing</v>
          </cell>
        </row>
        <row r="154">
          <cell r="C154" t="str">
            <v>Sale  Area</v>
          </cell>
        </row>
        <row r="155">
          <cell r="B155">
            <v>100101</v>
          </cell>
          <cell r="C155" t="str">
            <v>F1 : Laminate Floor finishes</v>
          </cell>
          <cell r="D155">
            <v>100101</v>
          </cell>
          <cell r="E155" t="str">
            <v>m2</v>
          </cell>
          <cell r="F155">
            <v>750</v>
          </cell>
          <cell r="G155">
            <v>0</v>
          </cell>
          <cell r="H155">
            <v>775</v>
          </cell>
          <cell r="I155">
            <v>0</v>
          </cell>
          <cell r="J155">
            <v>1.03</v>
          </cell>
        </row>
        <row r="156">
          <cell r="B156">
            <v>100102</v>
          </cell>
          <cell r="C156" t="str">
            <v>- Cement and Sand Screed for laminate floor</v>
          </cell>
          <cell r="D156">
            <v>100102</v>
          </cell>
          <cell r="E156" t="str">
            <v>m2</v>
          </cell>
          <cell r="F156">
            <v>120</v>
          </cell>
          <cell r="G156">
            <v>60</v>
          </cell>
          <cell r="H156">
            <v>125</v>
          </cell>
          <cell r="I156">
            <v>65</v>
          </cell>
          <cell r="J156">
            <v>1.03</v>
          </cell>
        </row>
        <row r="157">
          <cell r="B157">
            <v>100103</v>
          </cell>
          <cell r="C157" t="str">
            <v xml:space="preserve">F2: Pantry &amp; Living Rm.  - Ceramic Tile  Floor finishes size 0.60x0.60 m.รุ่นออฟไวท์ </v>
          </cell>
          <cell r="D157">
            <v>100103</v>
          </cell>
          <cell r="E157" t="str">
            <v>m2</v>
          </cell>
          <cell r="F157">
            <v>550</v>
          </cell>
          <cell r="G157">
            <v>235</v>
          </cell>
          <cell r="H157">
            <v>570</v>
          </cell>
          <cell r="I157">
            <v>245</v>
          </cell>
          <cell r="J157">
            <v>1.03</v>
          </cell>
        </row>
        <row r="158">
          <cell r="B158">
            <v>100104</v>
          </cell>
          <cell r="C158" t="str">
            <v xml:space="preserve">F3 : Balcony - Ceramic Tile  Floor finishes size 0.20x0.20 m. ชนิดกันลื่น รุ่น แมนฮัตตันคอนกรีต  </v>
          </cell>
          <cell r="D158">
            <v>100104</v>
          </cell>
          <cell r="E158" t="str">
            <v>m2</v>
          </cell>
          <cell r="F158">
            <v>350</v>
          </cell>
          <cell r="G158">
            <v>235</v>
          </cell>
          <cell r="H158">
            <v>365</v>
          </cell>
          <cell r="I158">
            <v>245</v>
          </cell>
          <cell r="J158">
            <v>1.03</v>
          </cell>
        </row>
        <row r="159">
          <cell r="B159">
            <v>100105</v>
          </cell>
          <cell r="C159" t="str">
            <v xml:space="preserve">ขอบผิวทำทรายล้างและบัวทรายล้าง h=0.10 m. </v>
          </cell>
          <cell r="D159">
            <v>100105</v>
          </cell>
          <cell r="E159" t="str">
            <v>m</v>
          </cell>
          <cell r="F159">
            <v>400</v>
          </cell>
          <cell r="G159">
            <v>0</v>
          </cell>
          <cell r="H159">
            <v>415</v>
          </cell>
          <cell r="I159">
            <v>0</v>
          </cell>
          <cell r="J159">
            <v>1.03</v>
          </cell>
        </row>
        <row r="160">
          <cell r="B160">
            <v>100106</v>
          </cell>
          <cell r="C160" t="str">
            <v>F4 : Bathroom  - Ceramic Tile JSK  Floor finishes size 0.30x0.60 m. รุ่น  Antica Serise E-04</v>
          </cell>
          <cell r="D160">
            <v>100106</v>
          </cell>
          <cell r="E160" t="str">
            <v>m2</v>
          </cell>
          <cell r="F160">
            <v>660</v>
          </cell>
          <cell r="G160">
            <v>235</v>
          </cell>
          <cell r="H160">
            <v>680</v>
          </cell>
          <cell r="I160">
            <v>245</v>
          </cell>
          <cell r="J160">
            <v>1.03</v>
          </cell>
        </row>
        <row r="161">
          <cell r="B161">
            <v>100107</v>
          </cell>
          <cell r="C161" t="str">
            <v>Bathroom  - Eage Ceramic Tile JSK Floor  finishing size 0.07x0.15 m. รุ่น  Serise E-05</v>
          </cell>
          <cell r="D161">
            <v>100107</v>
          </cell>
          <cell r="E161" t="str">
            <v>m2</v>
          </cell>
          <cell r="F161">
            <v>660</v>
          </cell>
          <cell r="G161">
            <v>235</v>
          </cell>
          <cell r="H161">
            <v>680</v>
          </cell>
          <cell r="I161">
            <v>245</v>
          </cell>
          <cell r="J161">
            <v>1.03</v>
          </cell>
        </row>
        <row r="162">
          <cell r="B162">
            <v>100108</v>
          </cell>
          <cell r="C162" t="str">
            <v xml:space="preserve">Floor Skirting </v>
          </cell>
          <cell r="D162">
            <v>100108</v>
          </cell>
          <cell r="E162" t="str">
            <v>m</v>
          </cell>
          <cell r="F162">
            <v>315</v>
          </cell>
          <cell r="G162">
            <v>30</v>
          </cell>
          <cell r="H162">
            <v>325</v>
          </cell>
          <cell r="I162">
            <v>35</v>
          </cell>
          <cell r="J162">
            <v>1.03</v>
          </cell>
        </row>
        <row r="163">
          <cell r="B163">
            <v>100109</v>
          </cell>
          <cell r="C163" t="str">
            <v>Floor Skirting  Bedroom</v>
          </cell>
          <cell r="D163">
            <v>100109</v>
          </cell>
          <cell r="E163" t="str">
            <v>m</v>
          </cell>
          <cell r="F163">
            <v>127.71600000000001</v>
          </cell>
          <cell r="G163">
            <v>40</v>
          </cell>
          <cell r="H163">
            <v>135</v>
          </cell>
          <cell r="I163">
            <v>45</v>
          </cell>
          <cell r="J163">
            <v>1.03</v>
          </cell>
        </row>
        <row r="164">
          <cell r="B164">
            <v>100110</v>
          </cell>
          <cell r="C164" t="str">
            <v>Floor Skirting Pantry &amp; Living Rm.</v>
          </cell>
          <cell r="D164">
            <v>100110</v>
          </cell>
          <cell r="E164" t="str">
            <v>m</v>
          </cell>
          <cell r="F164">
            <v>92.716000000000008</v>
          </cell>
          <cell r="G164">
            <v>50</v>
          </cell>
          <cell r="H164">
            <v>100</v>
          </cell>
          <cell r="I164">
            <v>55</v>
          </cell>
          <cell r="J164">
            <v>1.03</v>
          </cell>
        </row>
        <row r="165">
          <cell r="C165" t="str">
            <v>Public  Area</v>
          </cell>
        </row>
        <row r="166">
          <cell r="B166">
            <v>100201</v>
          </cell>
          <cell r="C166" t="str">
            <v>F2 : RC Slab Ceramic Tite floor finishes size 0.60x0.60 รุ่น ออฟไวท์</v>
          </cell>
          <cell r="D166">
            <v>100201</v>
          </cell>
          <cell r="E166" t="str">
            <v>m2</v>
          </cell>
          <cell r="F166">
            <v>550</v>
          </cell>
          <cell r="G166">
            <v>235</v>
          </cell>
          <cell r="H166">
            <v>570</v>
          </cell>
          <cell r="I166">
            <v>245</v>
          </cell>
          <cell r="J166">
            <v>1.03</v>
          </cell>
        </row>
        <row r="167">
          <cell r="B167">
            <v>100202</v>
          </cell>
          <cell r="C167" t="str">
            <v>F4 : RC Slab JSK Ceramic Tite floor finishes size 0.30x0.60  รุ่น ANTICA Serise E-04 ชนิดกันลื่น เดินขอบกระเบื้อง  รุ่น E-05  size 0.07x0.15 m. โดยรอบ</v>
          </cell>
          <cell r="D167">
            <v>100202</v>
          </cell>
          <cell r="E167" t="str">
            <v>m2</v>
          </cell>
          <cell r="F167">
            <v>660</v>
          </cell>
          <cell r="G167">
            <v>235</v>
          </cell>
          <cell r="H167">
            <v>680</v>
          </cell>
          <cell r="I167">
            <v>245</v>
          </cell>
          <cell r="J167">
            <v>1.03</v>
          </cell>
        </row>
        <row r="168">
          <cell r="B168">
            <v>100203</v>
          </cell>
          <cell r="C168" t="str">
            <v>F5 : RC Slab Ceramic Tite floor รุ่นแมนฮัดตันคอนกรีต size 0.20x0.20 finishes ชนิดกันลื่น สีเรียบ</v>
          </cell>
          <cell r="D168">
            <v>100203</v>
          </cell>
          <cell r="E168" t="str">
            <v>m2</v>
          </cell>
          <cell r="F168">
            <v>350</v>
          </cell>
          <cell r="G168">
            <v>235</v>
          </cell>
          <cell r="H168">
            <v>365</v>
          </cell>
          <cell r="I168">
            <v>245</v>
          </cell>
          <cell r="J168">
            <v>1.03</v>
          </cell>
        </row>
        <row r="169">
          <cell r="B169">
            <v>100204</v>
          </cell>
          <cell r="C169" t="str">
            <v>F5.1 : RC Slab Ceramic Tite floorรุ่น Imported Tite Black size 0.60x0.60 finishes</v>
          </cell>
          <cell r="D169">
            <v>100204</v>
          </cell>
          <cell r="E169" t="str">
            <v>m2</v>
          </cell>
          <cell r="F169">
            <v>1040</v>
          </cell>
          <cell r="G169">
            <v>235</v>
          </cell>
          <cell r="H169">
            <v>1075</v>
          </cell>
          <cell r="I169">
            <v>245</v>
          </cell>
          <cell r="J169">
            <v>1.03</v>
          </cell>
        </row>
        <row r="170">
          <cell r="B170">
            <v>100205</v>
          </cell>
          <cell r="C170" t="str">
            <v>F6 : RC Slab Grey  Granite floor finishes ปูหินแกรนิตสีเทา ภายในประเทศ (สีเขาโทน) ผิวสกัดหยาบ size 0.30x0.30 m. 20 mm.thk.</v>
          </cell>
          <cell r="D170">
            <v>100205</v>
          </cell>
          <cell r="E170" t="str">
            <v>m2</v>
          </cell>
          <cell r="F170">
            <v>910</v>
          </cell>
          <cell r="G170">
            <v>225</v>
          </cell>
          <cell r="H170">
            <v>940</v>
          </cell>
          <cell r="I170">
            <v>235</v>
          </cell>
          <cell r="J170">
            <v>1.03</v>
          </cell>
        </row>
        <row r="171">
          <cell r="B171">
            <v>100206</v>
          </cell>
          <cell r="C171" t="str">
            <v>F7 : RC Slab  Steel towel . Finishes  w/waterproofing Radcon No.7 and Ceramic Tite 0.20x0.20 m.</v>
          </cell>
          <cell r="D171">
            <v>100206</v>
          </cell>
          <cell r="E171" t="str">
            <v>m2</v>
          </cell>
          <cell r="F171">
            <v>530</v>
          </cell>
          <cell r="G171">
            <v>285</v>
          </cell>
          <cell r="H171">
            <v>550</v>
          </cell>
          <cell r="I171">
            <v>295</v>
          </cell>
          <cell r="J171">
            <v>1.03</v>
          </cell>
        </row>
        <row r="172">
          <cell r="B172">
            <v>100207</v>
          </cell>
          <cell r="C172" t="str">
            <v>F8:  RC Slab Steel towel  finishes  w/waterproofing Radcon No.7</v>
          </cell>
          <cell r="D172">
            <v>100207</v>
          </cell>
          <cell r="E172" t="str">
            <v>m2</v>
          </cell>
          <cell r="F172">
            <v>290</v>
          </cell>
          <cell r="G172">
            <v>85</v>
          </cell>
          <cell r="H172">
            <v>300</v>
          </cell>
          <cell r="I172">
            <v>90</v>
          </cell>
          <cell r="J172">
            <v>1.03</v>
          </cell>
        </row>
        <row r="173">
          <cell r="B173">
            <v>100208</v>
          </cell>
          <cell r="C173" t="str">
            <v>F9:   RC Slab Steel towel Concrete (คอนกรีตแต่งผิวเรียบ) finish w/waterproofing Radcon No.7  and Traffic Sign</v>
          </cell>
          <cell r="D173">
            <v>100208</v>
          </cell>
          <cell r="E173" t="str">
            <v>m2</v>
          </cell>
          <cell r="F173">
            <v>230</v>
          </cell>
          <cell r="G173">
            <v>80</v>
          </cell>
          <cell r="H173">
            <v>240</v>
          </cell>
          <cell r="I173">
            <v>85</v>
          </cell>
          <cell r="J173">
            <v>1.03</v>
          </cell>
        </row>
        <row r="174">
          <cell r="B174">
            <v>100209</v>
          </cell>
          <cell r="C174" t="str">
            <v xml:space="preserve">F10 : RC Slab Ceramic Tite floor finishes  size 0.60x0.60 รุ่น Q.H.T.C No.01019124 </v>
          </cell>
          <cell r="D174">
            <v>100209</v>
          </cell>
          <cell r="E174" t="str">
            <v>m2</v>
          </cell>
          <cell r="F174">
            <v>970</v>
          </cell>
          <cell r="G174">
            <v>235</v>
          </cell>
          <cell r="H174">
            <v>1000</v>
          </cell>
          <cell r="I174">
            <v>245</v>
          </cell>
          <cell r="J174">
            <v>1.03</v>
          </cell>
        </row>
        <row r="175">
          <cell r="B175">
            <v>100210</v>
          </cell>
          <cell r="C175" t="str">
            <v>F11 : RC Slab Floor Hardener 2 mm.thk. w/Groove line for Ramp</v>
          </cell>
          <cell r="D175">
            <v>100210</v>
          </cell>
          <cell r="E175" t="str">
            <v>m2</v>
          </cell>
          <cell r="F175">
            <v>70</v>
          </cell>
          <cell r="G175">
            <v>90</v>
          </cell>
          <cell r="H175">
            <v>75</v>
          </cell>
          <cell r="I175">
            <v>95</v>
          </cell>
          <cell r="J175">
            <v>1.03</v>
          </cell>
        </row>
        <row r="176">
          <cell r="B176">
            <v>100211</v>
          </cell>
          <cell r="C176" t="str">
            <v>F12 : RC Slab Steel Towel finishes</v>
          </cell>
          <cell r="D176">
            <v>100211</v>
          </cell>
          <cell r="E176" t="str">
            <v>m2</v>
          </cell>
          <cell r="F176">
            <v>30</v>
          </cell>
          <cell r="G176">
            <v>30</v>
          </cell>
          <cell r="H176">
            <v>35</v>
          </cell>
          <cell r="I176">
            <v>35</v>
          </cell>
          <cell r="J176">
            <v>1.03</v>
          </cell>
        </row>
        <row r="177">
          <cell r="B177">
            <v>100212</v>
          </cell>
          <cell r="C177" t="str">
            <v>F12.1 :RC Slab  Wooden Towel  finishes</v>
          </cell>
          <cell r="D177">
            <v>100212</v>
          </cell>
          <cell r="E177" t="str">
            <v>m2</v>
          </cell>
          <cell r="F177">
            <v>0</v>
          </cell>
          <cell r="G177">
            <v>20</v>
          </cell>
          <cell r="H177">
            <v>0</v>
          </cell>
          <cell r="I177">
            <v>25</v>
          </cell>
          <cell r="J177">
            <v>1.03</v>
          </cell>
        </row>
        <row r="178">
          <cell r="B178">
            <v>100213</v>
          </cell>
          <cell r="C178" t="str">
            <v xml:space="preserve">F14 : RC Slab Kensai Granite Tite  finishes รุ่น 5F-101,6T-100,6B-100 สี White granite Grey Leaden   </v>
          </cell>
          <cell r="D178">
            <v>100213</v>
          </cell>
          <cell r="E178" t="str">
            <v>m2</v>
          </cell>
          <cell r="F178">
            <v>945</v>
          </cell>
          <cell r="G178">
            <v>310</v>
          </cell>
          <cell r="H178">
            <v>975</v>
          </cell>
          <cell r="I178">
            <v>320</v>
          </cell>
          <cell r="J178">
            <v>1.03</v>
          </cell>
        </row>
        <row r="179">
          <cell r="B179">
            <v>100214</v>
          </cell>
          <cell r="C179" t="str">
            <v>F16 :RC Slab Steel towel finish w/waterproofing Radcon No.7 &amp; Solar Slab C.T.</v>
          </cell>
          <cell r="D179">
            <v>100214</v>
          </cell>
          <cell r="E179" t="str">
            <v>m2</v>
          </cell>
          <cell r="F179">
            <v>695</v>
          </cell>
          <cell r="G179">
            <v>175</v>
          </cell>
          <cell r="H179">
            <v>720</v>
          </cell>
          <cell r="I179">
            <v>185</v>
          </cell>
          <cell r="J179">
            <v>1.03</v>
          </cell>
        </row>
        <row r="180">
          <cell r="B180">
            <v>100215</v>
          </cell>
          <cell r="C180" t="str">
            <v>F16.1 :RC Slab w/waterproofing Radcon No.7</v>
          </cell>
          <cell r="D180">
            <v>100215</v>
          </cell>
          <cell r="E180" t="str">
            <v>m2</v>
          </cell>
          <cell r="F180">
            <v>200</v>
          </cell>
          <cell r="G180">
            <v>50</v>
          </cell>
          <cell r="H180">
            <v>210</v>
          </cell>
          <cell r="I180">
            <v>55</v>
          </cell>
          <cell r="J180">
            <v>1.03</v>
          </cell>
        </row>
        <row r="181">
          <cell r="B181">
            <v>100216</v>
          </cell>
          <cell r="C181" t="str">
            <v>F17 : PVC Vinyl   Tite floor ผิวปูกระเบื้องยาง Starflex Excellent (U-517) size 0.45x0.45 m.0.02 m.Thk. finishes</v>
          </cell>
          <cell r="D181">
            <v>100216</v>
          </cell>
          <cell r="E181" t="str">
            <v>m2</v>
          </cell>
          <cell r="F181">
            <v>335</v>
          </cell>
          <cell r="G181">
            <v>115</v>
          </cell>
          <cell r="H181">
            <v>350</v>
          </cell>
          <cell r="I181">
            <v>120</v>
          </cell>
          <cell r="J181">
            <v>1.03</v>
          </cell>
        </row>
        <row r="182">
          <cell r="B182">
            <v>100217</v>
          </cell>
          <cell r="C182" t="str">
            <v xml:space="preserve">Ceramic tite Skirting at Corridor </v>
          </cell>
          <cell r="D182">
            <v>100217</v>
          </cell>
          <cell r="E182" t="str">
            <v>m</v>
          </cell>
          <cell r="F182">
            <v>82.5</v>
          </cell>
          <cell r="G182">
            <v>58.75</v>
          </cell>
          <cell r="H182">
            <v>85</v>
          </cell>
          <cell r="I182">
            <v>65</v>
          </cell>
          <cell r="J182">
            <v>1.03</v>
          </cell>
        </row>
        <row r="183">
          <cell r="B183">
            <v>100218</v>
          </cell>
          <cell r="D183">
            <v>100218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1.03</v>
          </cell>
        </row>
        <row r="184">
          <cell r="B184">
            <v>100219</v>
          </cell>
          <cell r="D184">
            <v>100219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1.03</v>
          </cell>
        </row>
        <row r="186">
          <cell r="B186">
            <v>120000</v>
          </cell>
          <cell r="C186" t="str">
            <v>Wall Finishing</v>
          </cell>
        </row>
        <row r="187">
          <cell r="C187" t="str">
            <v>Wall Material</v>
          </cell>
        </row>
        <row r="188">
          <cell r="B188">
            <v>120101</v>
          </cell>
          <cell r="C188" t="str">
            <v>Light weight  wall   Total 150 mm. Thk. including all necessary stiffenner and lintels (inside)(plastering measurement separately)</v>
          </cell>
          <cell r="D188">
            <v>120101</v>
          </cell>
          <cell r="E188" t="str">
            <v>m2</v>
          </cell>
          <cell r="F188">
            <v>295</v>
          </cell>
          <cell r="G188">
            <v>100</v>
          </cell>
          <cell r="H188">
            <v>305</v>
          </cell>
          <cell r="I188">
            <v>105</v>
          </cell>
          <cell r="J188">
            <v>1.03</v>
          </cell>
        </row>
        <row r="189">
          <cell r="B189">
            <v>120102</v>
          </cell>
          <cell r="C189" t="str">
            <v>Light weight  wall   Total 100 mm. Thk. including all necessary stiffenner and lintels (inside)(plastering measurement separately)</v>
          </cell>
          <cell r="D189">
            <v>120102</v>
          </cell>
          <cell r="E189" t="str">
            <v>m2</v>
          </cell>
          <cell r="F189">
            <v>200</v>
          </cell>
          <cell r="G189">
            <v>100</v>
          </cell>
          <cell r="H189">
            <v>210</v>
          </cell>
          <cell r="I189">
            <v>105</v>
          </cell>
          <cell r="J189">
            <v>1.03</v>
          </cell>
        </row>
        <row r="190">
          <cell r="B190">
            <v>120103</v>
          </cell>
          <cell r="C190" t="str">
            <v>Mon Brickwall  Total 100 mm. Thk.  including all necessary stiffenner and lintels(plastering measurement separately)</v>
          </cell>
          <cell r="D190">
            <v>120103</v>
          </cell>
          <cell r="E190" t="str">
            <v>m2</v>
          </cell>
          <cell r="F190">
            <v>235</v>
          </cell>
          <cell r="G190">
            <v>142.5</v>
          </cell>
          <cell r="H190">
            <v>245</v>
          </cell>
          <cell r="I190">
            <v>150</v>
          </cell>
          <cell r="J190">
            <v>1.03</v>
          </cell>
        </row>
        <row r="191">
          <cell r="B191">
            <v>120104</v>
          </cell>
          <cell r="D191">
            <v>120104</v>
          </cell>
          <cell r="E191" t="str">
            <v>m2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1.03</v>
          </cell>
        </row>
        <row r="192">
          <cell r="C192" t="str">
            <v>Internal  Wall  Finishes</v>
          </cell>
        </row>
        <row r="193">
          <cell r="B193">
            <v>120201</v>
          </cell>
          <cell r="C193" t="str">
            <v xml:space="preserve">P1 : Plaster and paint finishes </v>
          </cell>
          <cell r="D193">
            <v>120201</v>
          </cell>
          <cell r="E193" t="str">
            <v>m2</v>
          </cell>
          <cell r="F193">
            <v>155</v>
          </cell>
          <cell r="G193">
            <v>130</v>
          </cell>
          <cell r="H193">
            <v>160</v>
          </cell>
          <cell r="I193">
            <v>135</v>
          </cell>
          <cell r="J193">
            <v>1.03</v>
          </cell>
        </row>
        <row r="194">
          <cell r="B194">
            <v>120202</v>
          </cell>
          <cell r="C194" t="str">
            <v xml:space="preserve">P1 : Sand cement Plaster finishes  ( one layer with Plaster and paint 1 side) </v>
          </cell>
          <cell r="D194">
            <v>120202</v>
          </cell>
          <cell r="E194" t="str">
            <v>m2</v>
          </cell>
          <cell r="F194">
            <v>155</v>
          </cell>
          <cell r="G194">
            <v>130</v>
          </cell>
          <cell r="H194">
            <v>160</v>
          </cell>
          <cell r="I194">
            <v>135</v>
          </cell>
          <cell r="J194">
            <v>1.03</v>
          </cell>
        </row>
        <row r="195">
          <cell r="B195">
            <v>120203</v>
          </cell>
          <cell r="C195" t="str">
            <v xml:space="preserve">P2 : Plaster and paint finishes   </v>
          </cell>
          <cell r="D195">
            <v>120203</v>
          </cell>
          <cell r="E195" t="str">
            <v>m2</v>
          </cell>
          <cell r="F195">
            <v>160</v>
          </cell>
          <cell r="G195">
            <v>130</v>
          </cell>
          <cell r="H195">
            <v>165</v>
          </cell>
          <cell r="I195">
            <v>135</v>
          </cell>
          <cell r="J195">
            <v>1.03</v>
          </cell>
        </row>
        <row r="196">
          <cell r="B196">
            <v>120204</v>
          </cell>
          <cell r="C196" t="str">
            <v>P3 : Cramic Tite Cotto size 0.20x0.20 m.</v>
          </cell>
          <cell r="D196">
            <v>120204</v>
          </cell>
          <cell r="E196" t="str">
            <v>m2</v>
          </cell>
          <cell r="F196">
            <v>350</v>
          </cell>
          <cell r="G196">
            <v>290</v>
          </cell>
          <cell r="H196">
            <v>365</v>
          </cell>
          <cell r="I196">
            <v>300</v>
          </cell>
          <cell r="J196">
            <v>1.03</v>
          </cell>
        </row>
        <row r="197">
          <cell r="B197">
            <v>120205</v>
          </cell>
          <cell r="C197" t="str">
            <v xml:space="preserve">P4 : Ceramic Tile Wall finishes size 0.30x0.30 m. รุ่นบิกัสโซไวท์ </v>
          </cell>
          <cell r="D197">
            <v>120205</v>
          </cell>
          <cell r="E197" t="str">
            <v>m2</v>
          </cell>
          <cell r="F197">
            <v>455</v>
          </cell>
          <cell r="G197">
            <v>290</v>
          </cell>
          <cell r="H197">
            <v>470</v>
          </cell>
          <cell r="I197">
            <v>300</v>
          </cell>
          <cell r="J197">
            <v>1.03</v>
          </cell>
        </row>
        <row r="198">
          <cell r="B198">
            <v>120206</v>
          </cell>
          <cell r="C198" t="str">
            <v xml:space="preserve">P4 :Bathroom -  Ceramic Tile Wall finishes size 0.30x0.30 m. รุ่นบิกัสโซไวท์ </v>
          </cell>
          <cell r="D198">
            <v>120206</v>
          </cell>
          <cell r="E198" t="str">
            <v>m2</v>
          </cell>
          <cell r="F198">
            <v>455</v>
          </cell>
          <cell r="G198">
            <v>290</v>
          </cell>
          <cell r="H198">
            <v>470</v>
          </cell>
          <cell r="I198">
            <v>300</v>
          </cell>
          <cell r="J198">
            <v>1.03</v>
          </cell>
        </row>
        <row r="199">
          <cell r="B199">
            <v>120207</v>
          </cell>
          <cell r="C199" t="str">
            <v>Mosaic tite Size 2X2 cm. คละสีโทนเชียว Turquis as per detail on Dwg. No. A8-01</v>
          </cell>
          <cell r="D199">
            <v>120207</v>
          </cell>
          <cell r="E199" t="str">
            <v>m2</v>
          </cell>
          <cell r="F199">
            <v>885</v>
          </cell>
          <cell r="G199">
            <v>300</v>
          </cell>
          <cell r="H199">
            <v>915</v>
          </cell>
          <cell r="I199">
            <v>310</v>
          </cell>
          <cell r="J199">
            <v>1.03</v>
          </cell>
        </row>
        <row r="200">
          <cell r="B200">
            <v>120208</v>
          </cell>
          <cell r="D200">
            <v>120208</v>
          </cell>
          <cell r="E200" t="str">
            <v>m2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1.03</v>
          </cell>
        </row>
        <row r="201">
          <cell r="C201" t="str">
            <v>External  Wall  Finishes</v>
          </cell>
        </row>
        <row r="202">
          <cell r="B202">
            <v>120301</v>
          </cell>
          <cell r="C202" t="str">
            <v>P1 : Plaster and paint finish ext. surface</v>
          </cell>
          <cell r="D202">
            <v>120301</v>
          </cell>
          <cell r="E202" t="str">
            <v>m2</v>
          </cell>
          <cell r="F202">
            <v>160</v>
          </cell>
          <cell r="G202">
            <v>130</v>
          </cell>
          <cell r="H202">
            <v>165</v>
          </cell>
          <cell r="I202">
            <v>135</v>
          </cell>
          <cell r="J202">
            <v>1.03</v>
          </cell>
        </row>
        <row r="203">
          <cell r="B203">
            <v>120302</v>
          </cell>
          <cell r="C203" t="str">
            <v>P2 : Plaster and paint finish  ext. surface</v>
          </cell>
          <cell r="D203">
            <v>120302</v>
          </cell>
          <cell r="E203" t="str">
            <v>m2</v>
          </cell>
          <cell r="F203">
            <v>160</v>
          </cell>
          <cell r="G203">
            <v>130</v>
          </cell>
          <cell r="H203">
            <v>165</v>
          </cell>
          <cell r="I203">
            <v>135</v>
          </cell>
          <cell r="J203">
            <v>1.03</v>
          </cell>
        </row>
        <row r="204">
          <cell r="B204">
            <v>120303</v>
          </cell>
          <cell r="C204" t="str">
            <v>P4.1 : Ceramic Tite finishes  size 0.60x0.60 m. รุ่นริเวอร์ไวท์</v>
          </cell>
          <cell r="D204">
            <v>120303</v>
          </cell>
          <cell r="E204" t="str">
            <v>m2</v>
          </cell>
          <cell r="F204">
            <v>930</v>
          </cell>
          <cell r="G204">
            <v>280</v>
          </cell>
          <cell r="H204">
            <v>960</v>
          </cell>
          <cell r="I204">
            <v>290</v>
          </cell>
          <cell r="J204">
            <v>1.03</v>
          </cell>
        </row>
        <row r="205">
          <cell r="B205">
            <v>120304</v>
          </cell>
          <cell r="C205" t="str">
            <v>P5 :RC wall w/ Plaster and  Acrylic paint  finishes   ext. surface</v>
          </cell>
          <cell r="D205">
            <v>120304</v>
          </cell>
          <cell r="E205" t="str">
            <v>m2</v>
          </cell>
          <cell r="F205">
            <v>160</v>
          </cell>
          <cell r="G205">
            <v>130</v>
          </cell>
          <cell r="H205">
            <v>165</v>
          </cell>
          <cell r="I205">
            <v>135</v>
          </cell>
          <cell r="J205">
            <v>1.03</v>
          </cell>
        </row>
        <row r="206">
          <cell r="B206">
            <v>120305</v>
          </cell>
          <cell r="C206" t="str">
            <v xml:space="preserve">P6 : RC wall w/waterproof System Radcon No.7  with Acrylic  paint  finishes </v>
          </cell>
          <cell r="D206">
            <v>120305</v>
          </cell>
          <cell r="E206" t="str">
            <v>m2</v>
          </cell>
          <cell r="F206">
            <v>260</v>
          </cell>
          <cell r="G206">
            <v>80</v>
          </cell>
          <cell r="H206">
            <v>270</v>
          </cell>
          <cell r="I206">
            <v>85</v>
          </cell>
          <cell r="J206">
            <v>1.03</v>
          </cell>
        </row>
        <row r="207">
          <cell r="B207">
            <v>120306</v>
          </cell>
          <cell r="C207" t="str">
            <v>P6.1 : RC wall w/waterproof System Radcon No.7with Ceramic tite 0.20x0.20 m. (White Color) finishes</v>
          </cell>
          <cell r="D207">
            <v>120306</v>
          </cell>
          <cell r="E207" t="str">
            <v>m2</v>
          </cell>
          <cell r="F207">
            <v>540</v>
          </cell>
          <cell r="G207">
            <v>330</v>
          </cell>
          <cell r="H207">
            <v>560</v>
          </cell>
          <cell r="I207">
            <v>340</v>
          </cell>
          <cell r="J207">
            <v>1.03</v>
          </cell>
        </row>
        <row r="208">
          <cell r="B208">
            <v>120307</v>
          </cell>
          <cell r="C208" t="str">
            <v>P7 : Aluminium Grill ของ Four Star ML-100   เคลือบสีขาว ระยะห่าง 0.10 ม. Incl Steel Support complete Fixing</v>
          </cell>
          <cell r="D208">
            <v>120307</v>
          </cell>
          <cell r="E208" t="str">
            <v>m2</v>
          </cell>
          <cell r="F208">
            <v>3150</v>
          </cell>
          <cell r="G208">
            <v>0</v>
          </cell>
          <cell r="H208">
            <v>3245</v>
          </cell>
          <cell r="I208">
            <v>0</v>
          </cell>
          <cell r="J208">
            <v>1.03</v>
          </cell>
        </row>
        <row r="209">
          <cell r="B209">
            <v>120308</v>
          </cell>
          <cell r="C209" t="str">
            <v>P7.1: Aluminium Grill ของ Four Star ML-150  เคลือบสีเทาระยะห่าง 0.15 ม.</v>
          </cell>
          <cell r="D209">
            <v>120308</v>
          </cell>
          <cell r="E209" t="str">
            <v>m2</v>
          </cell>
          <cell r="F209">
            <v>3150</v>
          </cell>
          <cell r="G209">
            <v>0</v>
          </cell>
          <cell r="H209">
            <v>3245</v>
          </cell>
          <cell r="I209">
            <v>0</v>
          </cell>
          <cell r="J209">
            <v>1.03</v>
          </cell>
        </row>
        <row r="210">
          <cell r="B210">
            <v>120309</v>
          </cell>
          <cell r="C210" t="str">
            <v>P7.2 : Aluminium Grill ของ Four Star ML-5010   เคลือบสีเทา ระยะห่าง 0.07 ม. Incl Steel Support complete Fixing</v>
          </cell>
          <cell r="D210">
            <v>120309</v>
          </cell>
          <cell r="E210" t="str">
            <v>m2</v>
          </cell>
          <cell r="F210">
            <v>5570</v>
          </cell>
          <cell r="G210">
            <v>0</v>
          </cell>
          <cell r="H210">
            <v>5740</v>
          </cell>
          <cell r="I210">
            <v>0</v>
          </cell>
          <cell r="J210">
            <v>1.03</v>
          </cell>
        </row>
        <row r="211">
          <cell r="B211">
            <v>120310</v>
          </cell>
          <cell r="C211" t="str">
            <v>P8 : Plaster Wall กรุไม้เทียมตราช้าง  size 200x3000x8 mm. สีงาช้าง</v>
          </cell>
          <cell r="D211">
            <v>120310</v>
          </cell>
          <cell r="E211" t="str">
            <v>m2</v>
          </cell>
          <cell r="F211">
            <v>465</v>
          </cell>
          <cell r="G211">
            <v>340</v>
          </cell>
          <cell r="H211">
            <v>480</v>
          </cell>
          <cell r="I211">
            <v>355</v>
          </cell>
          <cell r="J211">
            <v>1.03</v>
          </cell>
        </row>
        <row r="212">
          <cell r="B212">
            <v>120311</v>
          </cell>
          <cell r="C212" t="str">
            <v>P9 :  Kensai Concrete Tite  finishes  (กรุกระเบื้องคอนกรีต Kensai รุ่น Lava Stone สี  Pola White)</v>
          </cell>
          <cell r="D212">
            <v>120311</v>
          </cell>
          <cell r="E212" t="str">
            <v>m2</v>
          </cell>
          <cell r="F212">
            <v>1860</v>
          </cell>
          <cell r="G212">
            <v>320</v>
          </cell>
          <cell r="H212">
            <v>1920</v>
          </cell>
          <cell r="I212">
            <v>330</v>
          </cell>
          <cell r="J212">
            <v>1.03</v>
          </cell>
        </row>
        <row r="213">
          <cell r="B213">
            <v>120312</v>
          </cell>
          <cell r="C213" t="str">
            <v>P10 : Sand stone  Tite finishes กรุกระเบื้องหินทรายไกรกาบแก้ว รุ่น K-3 เขียว  LAVA 206+LALA-406</v>
          </cell>
          <cell r="D213">
            <v>120312</v>
          </cell>
          <cell r="E213" t="str">
            <v>m2</v>
          </cell>
          <cell r="F213">
            <v>1600</v>
          </cell>
          <cell r="G213">
            <v>335</v>
          </cell>
          <cell r="H213">
            <v>1650</v>
          </cell>
          <cell r="I213">
            <v>350</v>
          </cell>
          <cell r="J213">
            <v>1.03</v>
          </cell>
        </row>
        <row r="214">
          <cell r="B214">
            <v>120313</v>
          </cell>
          <cell r="C214" t="str">
            <v>P11 : Plaster and Groove lines  w 10 mm., h 5 mm.@0.40 m.  w/paint   finishes</v>
          </cell>
          <cell r="D214">
            <v>120313</v>
          </cell>
          <cell r="E214" t="str">
            <v>m2</v>
          </cell>
          <cell r="F214">
            <v>150</v>
          </cell>
          <cell r="G214">
            <v>160</v>
          </cell>
          <cell r="H214">
            <v>155</v>
          </cell>
          <cell r="I214">
            <v>165</v>
          </cell>
          <cell r="J214">
            <v>1.03</v>
          </cell>
        </row>
        <row r="215">
          <cell r="B215">
            <v>120314</v>
          </cell>
          <cell r="C215" t="str">
            <v>P12 : Plaster and  PVC Groove lines w 10 mm., h 5 mm.@0.20 m.  w/paint   finishes</v>
          </cell>
          <cell r="D215">
            <v>120314</v>
          </cell>
          <cell r="E215" t="str">
            <v>m2</v>
          </cell>
          <cell r="F215">
            <v>200</v>
          </cell>
          <cell r="G215">
            <v>170</v>
          </cell>
          <cell r="H215">
            <v>210</v>
          </cell>
          <cell r="I215">
            <v>180</v>
          </cell>
          <cell r="J215">
            <v>1.03</v>
          </cell>
        </row>
        <row r="216">
          <cell r="B216">
            <v>120315</v>
          </cell>
          <cell r="C216" t="str">
            <v>P13 : Plaster and  PVC Groove lines w 10 mm., h 5 mm.@0.20 m.  w/paint   finishes</v>
          </cell>
          <cell r="D216">
            <v>120315</v>
          </cell>
          <cell r="E216" t="str">
            <v>m2</v>
          </cell>
          <cell r="F216">
            <v>200</v>
          </cell>
          <cell r="G216">
            <v>170</v>
          </cell>
          <cell r="H216">
            <v>210</v>
          </cell>
          <cell r="I216">
            <v>180</v>
          </cell>
          <cell r="J216">
            <v>1.03</v>
          </cell>
        </row>
        <row r="217">
          <cell r="B217">
            <v>120316</v>
          </cell>
          <cell r="C217" t="str">
            <v>GL1 : Aluminium Grill ของ Four Star ML-150 เคลือบสีเทา Incl Steel Support complete Fixing As per detail on Dwg. No.A9.03-07</v>
          </cell>
          <cell r="D217">
            <v>120316</v>
          </cell>
          <cell r="E217" t="str">
            <v>m2</v>
          </cell>
          <cell r="F217">
            <v>2400</v>
          </cell>
          <cell r="G217">
            <v>0</v>
          </cell>
          <cell r="H217">
            <v>2475</v>
          </cell>
          <cell r="I217">
            <v>0</v>
          </cell>
          <cell r="J217">
            <v>1.03</v>
          </cell>
        </row>
        <row r="218">
          <cell r="B218">
            <v>120317</v>
          </cell>
          <cell r="C218" t="str">
            <v>GL2: Aluminium Grill ของ Four Star ML-5010  เคลือบสีเทาAs per detail on Dwg. No.A9.03-07</v>
          </cell>
          <cell r="D218">
            <v>120317</v>
          </cell>
          <cell r="E218" t="str">
            <v>m2</v>
          </cell>
          <cell r="F218">
            <v>5570</v>
          </cell>
          <cell r="G218">
            <v>0</v>
          </cell>
          <cell r="H218">
            <v>5740</v>
          </cell>
          <cell r="I218">
            <v>0</v>
          </cell>
          <cell r="J218">
            <v>1.03</v>
          </cell>
        </row>
        <row r="219">
          <cell r="B219">
            <v>120318</v>
          </cell>
          <cell r="C219" t="str">
            <v>GL3 : Aluminium Grill ของ Four Star ML-100  เคลือบสีเทา  Incl Steel Support complete Fixing As per detail on Dwg. No.A9.03-07</v>
          </cell>
          <cell r="D219">
            <v>120318</v>
          </cell>
          <cell r="E219" t="str">
            <v>m2</v>
          </cell>
          <cell r="F219">
            <v>3150</v>
          </cell>
          <cell r="G219">
            <v>0</v>
          </cell>
          <cell r="H219">
            <v>3245</v>
          </cell>
          <cell r="I219">
            <v>0</v>
          </cell>
          <cell r="J219">
            <v>1.03</v>
          </cell>
        </row>
        <row r="220">
          <cell r="B220">
            <v>120319</v>
          </cell>
          <cell r="C220" t="str">
            <v>GL4 : Aluminium Grill ของ Four Star ML-100  เคลือบสีเทา  Incl Steel Support complete Fixing  As per detail on Dwg. No.A9.03-07</v>
          </cell>
          <cell r="D220">
            <v>120319</v>
          </cell>
          <cell r="E220" t="str">
            <v>m2</v>
          </cell>
          <cell r="F220">
            <v>3150</v>
          </cell>
          <cell r="G220">
            <v>0</v>
          </cell>
          <cell r="H220">
            <v>3245</v>
          </cell>
          <cell r="I220">
            <v>0</v>
          </cell>
          <cell r="J220">
            <v>1.03</v>
          </cell>
        </row>
        <row r="221">
          <cell r="B221">
            <v>120320</v>
          </cell>
          <cell r="C221" t="str">
            <v>GL5 : Aluminium Grill ของ Four Star ML-100  เคลือบสีเทา  Incl Steel Support complete Fixing As per detail on Dwg. No.A9.03-07</v>
          </cell>
          <cell r="D221">
            <v>120320</v>
          </cell>
          <cell r="E221" t="str">
            <v>m2</v>
          </cell>
          <cell r="F221">
            <v>3150</v>
          </cell>
          <cell r="G221">
            <v>0</v>
          </cell>
          <cell r="H221">
            <v>3245</v>
          </cell>
          <cell r="I221">
            <v>0</v>
          </cell>
          <cell r="J221">
            <v>1.03</v>
          </cell>
        </row>
        <row r="222">
          <cell r="B222">
            <v>120321</v>
          </cell>
          <cell r="C222" t="str">
            <v>GL5.1 : Aluminium Grill ของ Four Star ML-100  เคลือบสีเทา  Incl Steel Support complete Fixing As per detail on Dwg. No.A9.03-07</v>
          </cell>
          <cell r="D222">
            <v>120321</v>
          </cell>
          <cell r="E222" t="str">
            <v>m2</v>
          </cell>
          <cell r="F222">
            <v>3150</v>
          </cell>
          <cell r="G222">
            <v>0</v>
          </cell>
          <cell r="H222">
            <v>3245</v>
          </cell>
          <cell r="I222">
            <v>0</v>
          </cell>
          <cell r="J222">
            <v>1.03</v>
          </cell>
        </row>
        <row r="223">
          <cell r="B223">
            <v>120322</v>
          </cell>
          <cell r="C223" t="str">
            <v>GL6 : Aluminium Grill ของ Four Star ML-100  เคลือบสีเทา  Incl Steel Support complete Fixing As per detail on Dwg. No.A9.03-07</v>
          </cell>
          <cell r="D223">
            <v>120322</v>
          </cell>
          <cell r="E223" t="str">
            <v>m2</v>
          </cell>
          <cell r="F223">
            <v>3150</v>
          </cell>
          <cell r="G223">
            <v>0</v>
          </cell>
          <cell r="H223">
            <v>3245</v>
          </cell>
          <cell r="I223">
            <v>0</v>
          </cell>
          <cell r="J223">
            <v>1.03</v>
          </cell>
        </row>
        <row r="224">
          <cell r="B224">
            <v>120323</v>
          </cell>
          <cell r="C224" t="str">
            <v>GL7 : Aluminium Grill ของ Four Star ML-100  เคลือบสีเทาAs per detail on Dwg. No.A9.03-07</v>
          </cell>
          <cell r="D224">
            <v>120323</v>
          </cell>
          <cell r="E224" t="str">
            <v>m2</v>
          </cell>
          <cell r="F224">
            <v>3150</v>
          </cell>
          <cell r="G224">
            <v>0</v>
          </cell>
          <cell r="H224">
            <v>3245</v>
          </cell>
          <cell r="I224">
            <v>0</v>
          </cell>
          <cell r="J224">
            <v>1.03</v>
          </cell>
        </row>
        <row r="225">
          <cell r="B225">
            <v>120324</v>
          </cell>
          <cell r="C225" t="str">
            <v>GL8 : Aluminium Grill ของ Four Star ML-100  เคลือบสีเทา Incl Steel Support complete Fixing As per detail on Dwg. No.A9.03-07</v>
          </cell>
          <cell r="D225">
            <v>120324</v>
          </cell>
          <cell r="E225" t="str">
            <v>m2</v>
          </cell>
          <cell r="F225">
            <v>3150</v>
          </cell>
          <cell r="G225">
            <v>0</v>
          </cell>
          <cell r="H225">
            <v>3245</v>
          </cell>
          <cell r="I225">
            <v>0</v>
          </cell>
          <cell r="J225">
            <v>1.03</v>
          </cell>
        </row>
        <row r="226">
          <cell r="B226">
            <v>120325</v>
          </cell>
          <cell r="C226" t="str">
            <v>GL9 : Aluminium Grill ของ Four Star ML-100  เคลือบสีเทา  Incl Steel Support complete Fixing As per detail on Dwg. No.A9.03-07</v>
          </cell>
          <cell r="D226">
            <v>120325</v>
          </cell>
          <cell r="E226" t="str">
            <v>m2</v>
          </cell>
          <cell r="F226">
            <v>3150</v>
          </cell>
          <cell r="G226">
            <v>0</v>
          </cell>
          <cell r="H226">
            <v>3245</v>
          </cell>
          <cell r="I226">
            <v>0</v>
          </cell>
          <cell r="J226">
            <v>1.03</v>
          </cell>
        </row>
        <row r="227">
          <cell r="B227">
            <v>120326</v>
          </cell>
          <cell r="C227" t="str">
            <v>GL10 : Aluminium Grill ของ Four Star ML-100  เคลือบสีเทา Incl Steel Support complete Fixing  As per detail on Dwg. No.A9.03-07</v>
          </cell>
          <cell r="D227">
            <v>120326</v>
          </cell>
          <cell r="E227" t="str">
            <v>m2</v>
          </cell>
          <cell r="F227">
            <v>3150</v>
          </cell>
          <cell r="G227">
            <v>0</v>
          </cell>
          <cell r="H227">
            <v>3245</v>
          </cell>
          <cell r="I227">
            <v>0</v>
          </cell>
          <cell r="J227">
            <v>1.03</v>
          </cell>
        </row>
        <row r="228">
          <cell r="B228">
            <v>120327</v>
          </cell>
          <cell r="C228" t="str">
            <v>GL11 : Aluminium Grill ของ Four Star ML-100  เคลือบสีเทา Incl Steel Support complete Fixing  As per detail on Dwg. No.A9.03-07</v>
          </cell>
          <cell r="D228">
            <v>120327</v>
          </cell>
          <cell r="E228" t="str">
            <v>m2</v>
          </cell>
          <cell r="F228">
            <v>3150</v>
          </cell>
          <cell r="G228">
            <v>0</v>
          </cell>
          <cell r="H228">
            <v>3245</v>
          </cell>
          <cell r="I228">
            <v>0</v>
          </cell>
          <cell r="J228">
            <v>1.03</v>
          </cell>
        </row>
        <row r="229">
          <cell r="B229">
            <v>120328</v>
          </cell>
          <cell r="C229" t="str">
            <v>GL12 : Aluminium Grill ของ Four Star ML-100  เคลือบสีเทา Incl Steel Support complete Fixing  As per detail on Dwg. No.A9.03-07</v>
          </cell>
          <cell r="D229">
            <v>120328</v>
          </cell>
          <cell r="E229" t="str">
            <v>m2</v>
          </cell>
          <cell r="F229">
            <v>3150</v>
          </cell>
          <cell r="G229">
            <v>0</v>
          </cell>
          <cell r="H229">
            <v>3245</v>
          </cell>
          <cell r="I229">
            <v>0</v>
          </cell>
          <cell r="J229">
            <v>1.03</v>
          </cell>
        </row>
        <row r="230">
          <cell r="B230">
            <v>120329</v>
          </cell>
          <cell r="C230" t="str">
            <v>GL13 : Aluminium Grill ของ Four Star ML-100  เคลือบสีเทา Incl Steel Support complete Fixing  As per detail on Dwg. No.A9.03-07</v>
          </cell>
          <cell r="D230">
            <v>120329</v>
          </cell>
          <cell r="E230" t="str">
            <v>m2</v>
          </cell>
          <cell r="F230">
            <v>3150</v>
          </cell>
          <cell r="G230">
            <v>0</v>
          </cell>
          <cell r="H230">
            <v>3245</v>
          </cell>
          <cell r="I230">
            <v>0</v>
          </cell>
          <cell r="J230">
            <v>1.03</v>
          </cell>
        </row>
        <row r="231">
          <cell r="B231">
            <v>120330</v>
          </cell>
          <cell r="C231" t="str">
            <v>Aluminium Grill  at Balcony ของ Four Star ML-100  เคลือบสีเทา  Incl Steel Support complete Fixing  As per detail on Dwg. No.A9-07</v>
          </cell>
          <cell r="D231">
            <v>120330</v>
          </cell>
          <cell r="E231" t="str">
            <v>m2</v>
          </cell>
          <cell r="F231">
            <v>2400</v>
          </cell>
          <cell r="G231">
            <v>0</v>
          </cell>
          <cell r="H231">
            <v>2475</v>
          </cell>
          <cell r="I231">
            <v>0</v>
          </cell>
          <cell r="J231">
            <v>1.03</v>
          </cell>
        </row>
        <row r="232">
          <cell r="B232">
            <v>120331</v>
          </cell>
          <cell r="C232" t="str">
            <v>บัวปูนปั้น ค.ส.ล ฉาบเรียบ ทาสี</v>
          </cell>
          <cell r="D232">
            <v>120331</v>
          </cell>
          <cell r="E232" t="str">
            <v>m</v>
          </cell>
          <cell r="F232">
            <v>115</v>
          </cell>
          <cell r="G232">
            <v>50</v>
          </cell>
          <cell r="H232">
            <v>120</v>
          </cell>
          <cell r="I232">
            <v>55</v>
          </cell>
          <cell r="J232">
            <v>1.03</v>
          </cell>
        </row>
        <row r="233">
          <cell r="B233">
            <v>120332</v>
          </cell>
          <cell r="D233">
            <v>120332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1.03</v>
          </cell>
        </row>
        <row r="234">
          <cell r="B234">
            <v>120333</v>
          </cell>
          <cell r="D234">
            <v>120333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1.03</v>
          </cell>
        </row>
        <row r="236">
          <cell r="B236">
            <v>130000</v>
          </cell>
          <cell r="C236" t="str">
            <v>Ceiling</v>
          </cell>
        </row>
        <row r="237">
          <cell r="C237" t="str">
            <v>Sala  Area</v>
          </cell>
        </row>
        <row r="238">
          <cell r="B238">
            <v>130101</v>
          </cell>
          <cell r="C238" t="str">
            <v>C1 :  Gypsum board  9 mm. Thk. plaster board w/ paint finish  to Bedroom,Living and Pantry Rm.</v>
          </cell>
          <cell r="D238">
            <v>130101</v>
          </cell>
          <cell r="E238" t="str">
            <v>m2</v>
          </cell>
          <cell r="F238">
            <v>210</v>
          </cell>
          <cell r="G238">
            <v>100</v>
          </cell>
          <cell r="H238">
            <v>220</v>
          </cell>
          <cell r="I238">
            <v>105</v>
          </cell>
          <cell r="J238">
            <v>1.03</v>
          </cell>
        </row>
        <row r="239">
          <cell r="B239">
            <v>130102</v>
          </cell>
          <cell r="C239" t="str">
            <v xml:space="preserve">C2 :  Gypsum board  9 mm.thk. Moisture resistance plaster board w/ paint finish  to Bathroom Rm. ,Balcony </v>
          </cell>
          <cell r="D239">
            <v>130102</v>
          </cell>
          <cell r="E239" t="str">
            <v>m2</v>
          </cell>
          <cell r="F239">
            <v>220</v>
          </cell>
          <cell r="G239">
            <v>100</v>
          </cell>
          <cell r="H239">
            <v>230</v>
          </cell>
          <cell r="I239">
            <v>105</v>
          </cell>
          <cell r="J239">
            <v>1.03</v>
          </cell>
        </row>
        <row r="240">
          <cell r="B240">
            <v>130103</v>
          </cell>
          <cell r="D240">
            <v>130103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1.03</v>
          </cell>
        </row>
        <row r="241">
          <cell r="C241" t="str">
            <v>Public  Area</v>
          </cell>
        </row>
        <row r="242">
          <cell r="B242">
            <v>130201</v>
          </cell>
          <cell r="C242" t="str">
            <v>C1 :  Gypsum board 9mm.thk.on metal stud and paint finishes</v>
          </cell>
          <cell r="D242">
            <v>130201</v>
          </cell>
          <cell r="E242" t="str">
            <v>m2</v>
          </cell>
          <cell r="F242">
            <v>210</v>
          </cell>
          <cell r="G242">
            <v>100</v>
          </cell>
          <cell r="H242">
            <v>220</v>
          </cell>
          <cell r="I242">
            <v>105</v>
          </cell>
          <cell r="J242">
            <v>1.03</v>
          </cell>
        </row>
        <row r="243">
          <cell r="B243">
            <v>130202</v>
          </cell>
          <cell r="C243" t="str">
            <v xml:space="preserve">C2 :  9 mm.thk. Moisture resistance plaster board w/ paint finishes </v>
          </cell>
          <cell r="D243">
            <v>130202</v>
          </cell>
          <cell r="E243" t="str">
            <v>m2</v>
          </cell>
          <cell r="F243">
            <v>220</v>
          </cell>
          <cell r="G243">
            <v>100</v>
          </cell>
          <cell r="H243">
            <v>230</v>
          </cell>
          <cell r="I243">
            <v>105</v>
          </cell>
          <cell r="J243">
            <v>1.03</v>
          </cell>
        </row>
        <row r="244">
          <cell r="B244">
            <v>130203</v>
          </cell>
          <cell r="C244" t="str">
            <v>C3 :  9 mm.thk. Moisture resistance plaster board w/ paint finishes  (T-Bar)</v>
          </cell>
          <cell r="D244">
            <v>130203</v>
          </cell>
          <cell r="E244" t="str">
            <v>m2</v>
          </cell>
          <cell r="F244">
            <v>220</v>
          </cell>
          <cell r="G244">
            <v>100</v>
          </cell>
          <cell r="H244">
            <v>230</v>
          </cell>
          <cell r="I244">
            <v>105</v>
          </cell>
          <cell r="J244">
            <v>1.03</v>
          </cell>
        </row>
        <row r="245">
          <cell r="B245">
            <v>130204</v>
          </cell>
          <cell r="C245" t="str">
            <v>C4 :  Exposed  structure with paint finishes</v>
          </cell>
          <cell r="D245">
            <v>130204</v>
          </cell>
          <cell r="E245" t="str">
            <v>m2</v>
          </cell>
          <cell r="F245">
            <v>55</v>
          </cell>
          <cell r="G245">
            <v>60</v>
          </cell>
          <cell r="H245">
            <v>60</v>
          </cell>
          <cell r="I245">
            <v>65</v>
          </cell>
          <cell r="J245">
            <v>1.03</v>
          </cell>
        </row>
        <row r="246">
          <cell r="B246">
            <v>130205</v>
          </cell>
          <cell r="C246" t="str">
            <v>ฝ้าคอนกรีตแต่งผิวเรียบขัดมันชนิดกันซึม</v>
          </cell>
          <cell r="D246">
            <v>130205</v>
          </cell>
          <cell r="E246" t="str">
            <v>m2</v>
          </cell>
          <cell r="F246">
            <v>175</v>
          </cell>
          <cell r="G246">
            <v>120</v>
          </cell>
          <cell r="H246">
            <v>185</v>
          </cell>
          <cell r="I246">
            <v>125</v>
          </cell>
          <cell r="J246">
            <v>1.03</v>
          </cell>
        </row>
        <row r="247">
          <cell r="B247">
            <v>130206</v>
          </cell>
          <cell r="D247">
            <v>130206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1.03</v>
          </cell>
        </row>
        <row r="248">
          <cell r="B248">
            <v>130207</v>
          </cell>
          <cell r="D248">
            <v>130207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1.03</v>
          </cell>
        </row>
        <row r="250">
          <cell r="B250">
            <v>140000</v>
          </cell>
          <cell r="C250" t="str">
            <v>Skirting</v>
          </cell>
        </row>
        <row r="251">
          <cell r="B251">
            <v>140101</v>
          </cell>
          <cell r="D251">
            <v>140101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1.03</v>
          </cell>
        </row>
        <row r="252">
          <cell r="B252">
            <v>140102</v>
          </cell>
          <cell r="D252">
            <v>140102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1.03</v>
          </cell>
        </row>
        <row r="253">
          <cell r="B253">
            <v>140103</v>
          </cell>
          <cell r="D253">
            <v>140103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1.03</v>
          </cell>
        </row>
        <row r="254">
          <cell r="B254">
            <v>140104</v>
          </cell>
          <cell r="D254">
            <v>140104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1.03</v>
          </cell>
        </row>
        <row r="255">
          <cell r="B255">
            <v>140105</v>
          </cell>
          <cell r="D255">
            <v>140105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1.03</v>
          </cell>
        </row>
        <row r="256">
          <cell r="B256">
            <v>140106</v>
          </cell>
          <cell r="D256">
            <v>140106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1.03</v>
          </cell>
        </row>
        <row r="257">
          <cell r="B257">
            <v>140107</v>
          </cell>
          <cell r="D257">
            <v>140107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1.03</v>
          </cell>
        </row>
        <row r="258">
          <cell r="B258">
            <v>140108</v>
          </cell>
          <cell r="D258">
            <v>140108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1.03</v>
          </cell>
        </row>
        <row r="259">
          <cell r="B259">
            <v>140109</v>
          </cell>
          <cell r="D259">
            <v>140109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1.03</v>
          </cell>
        </row>
        <row r="260">
          <cell r="B260">
            <v>140110</v>
          </cell>
          <cell r="D260">
            <v>140110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1.03</v>
          </cell>
        </row>
        <row r="261">
          <cell r="B261">
            <v>140111</v>
          </cell>
          <cell r="D261">
            <v>140111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1.03</v>
          </cell>
        </row>
        <row r="262">
          <cell r="B262">
            <v>140112</v>
          </cell>
          <cell r="D262">
            <v>140112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1.03</v>
          </cell>
        </row>
        <row r="264">
          <cell r="B264">
            <v>150000</v>
          </cell>
          <cell r="C264" t="str">
            <v>Door and Windows</v>
          </cell>
          <cell r="J264">
            <v>1.05</v>
          </cell>
        </row>
        <row r="265">
          <cell r="C265" t="str">
            <v>Internal  Doors.</v>
          </cell>
        </row>
        <row r="266">
          <cell r="B266">
            <v>150101</v>
          </cell>
          <cell r="C266" t="str">
            <v>D3 : Sliding door บานเลื่อนสลับ  (Living room  to Balcony) comprise Greentinted Tempered Glass 6 mm. Thk. Power coating Aluminium  frame (size 2.10WX2.25H m.)as per detail on Dwg. A7.01</v>
          </cell>
          <cell r="D266">
            <v>150101</v>
          </cell>
          <cell r="E266" t="str">
            <v>set.</v>
          </cell>
          <cell r="F266">
            <v>21500</v>
          </cell>
          <cell r="G266">
            <v>0</v>
          </cell>
          <cell r="H266">
            <v>21500</v>
          </cell>
          <cell r="I266">
            <v>0</v>
          </cell>
          <cell r="J266">
            <v>1</v>
          </cell>
        </row>
        <row r="267">
          <cell r="B267">
            <v>150102</v>
          </cell>
          <cell r="C267" t="str">
            <v>Door Hardware for D3</v>
          </cell>
          <cell r="D267">
            <v>150102</v>
          </cell>
          <cell r="E267" t="str">
            <v>set.</v>
          </cell>
          <cell r="F267">
            <v>1054</v>
          </cell>
          <cell r="G267">
            <v>0</v>
          </cell>
          <cell r="H267">
            <v>1150</v>
          </cell>
          <cell r="I267">
            <v>0</v>
          </cell>
          <cell r="J267">
            <v>1.05</v>
          </cell>
        </row>
        <row r="268">
          <cell r="B268">
            <v>150103</v>
          </cell>
          <cell r="C268" t="str">
            <v>D4 : Sliding door บานเลื่อนสลับ  (Living room  to Balcony) comprise Greentinted Tempered Glass 6 mm. Thk. Power coating Aluminium  frame (size 2.4WX2.25H m.)as per detail on Dwg. A7.02</v>
          </cell>
          <cell r="D268">
            <v>150103</v>
          </cell>
          <cell r="E268" t="str">
            <v>set.</v>
          </cell>
          <cell r="F268">
            <v>24600</v>
          </cell>
          <cell r="G268">
            <v>0</v>
          </cell>
          <cell r="H268">
            <v>24600</v>
          </cell>
          <cell r="I268">
            <v>0</v>
          </cell>
          <cell r="J268">
            <v>1</v>
          </cell>
        </row>
        <row r="269">
          <cell r="B269">
            <v>150104</v>
          </cell>
          <cell r="C269" t="str">
            <v>Door Hardware for D4</v>
          </cell>
          <cell r="D269">
            <v>150104</v>
          </cell>
          <cell r="E269" t="str">
            <v>set.</v>
          </cell>
          <cell r="F269">
            <v>1054</v>
          </cell>
          <cell r="G269">
            <v>0</v>
          </cell>
          <cell r="H269">
            <v>1110</v>
          </cell>
          <cell r="I269">
            <v>0</v>
          </cell>
          <cell r="J269">
            <v>1.05</v>
          </cell>
        </row>
        <row r="270">
          <cell r="B270">
            <v>150105</v>
          </cell>
          <cell r="C270" t="str">
            <v>D5 : Singel  Door (Toilet in Sale area)ไม้อัดยางกันน้ำ 9 มม. เกล็ดระบายอากาศติดตาย  Size 0.75WX2.25H m. as per detail on Dwg. A7-02</v>
          </cell>
          <cell r="D270">
            <v>150105</v>
          </cell>
          <cell r="E270" t="str">
            <v>set.</v>
          </cell>
          <cell r="F270">
            <v>5685</v>
          </cell>
          <cell r="G270">
            <v>1375</v>
          </cell>
          <cell r="H270">
            <v>5970</v>
          </cell>
          <cell r="I270">
            <v>1445</v>
          </cell>
          <cell r="J270">
            <v>1.05</v>
          </cell>
        </row>
        <row r="271">
          <cell r="B271">
            <v>150106</v>
          </cell>
          <cell r="C271" t="str">
            <v>Door Hardware for D5</v>
          </cell>
          <cell r="D271">
            <v>150106</v>
          </cell>
          <cell r="E271" t="str">
            <v>set.</v>
          </cell>
          <cell r="F271">
            <v>1032</v>
          </cell>
          <cell r="G271">
            <v>0</v>
          </cell>
          <cell r="H271">
            <v>1100</v>
          </cell>
          <cell r="I271">
            <v>0</v>
          </cell>
          <cell r="J271">
            <v>1.05</v>
          </cell>
        </row>
        <row r="272">
          <cell r="B272">
            <v>150107</v>
          </cell>
          <cell r="C272" t="str">
            <v>D6 : Singel  Door (Bedroom)ไม้อัดยางกันน้ำ 9 มม. เกล็ดระบายอากาศติดตาย  Size 0.80WX2.25H m. as per detail on Dwg. A7-02 (ทำสีพ่นภายหลังกำหนดโดย Interior)</v>
          </cell>
          <cell r="D272">
            <v>150107</v>
          </cell>
          <cell r="E272" t="str">
            <v>set.</v>
          </cell>
          <cell r="F272">
            <v>8135</v>
          </cell>
          <cell r="G272">
            <v>1650</v>
          </cell>
          <cell r="H272">
            <v>8550</v>
          </cell>
          <cell r="I272">
            <v>1735</v>
          </cell>
          <cell r="J272">
            <v>1.05</v>
          </cell>
        </row>
        <row r="273">
          <cell r="B273">
            <v>150108</v>
          </cell>
          <cell r="C273" t="str">
            <v>Door Hardware for D6</v>
          </cell>
          <cell r="D273">
            <v>150108</v>
          </cell>
          <cell r="E273" t="str">
            <v>set.</v>
          </cell>
          <cell r="F273">
            <v>1082</v>
          </cell>
          <cell r="G273">
            <v>0</v>
          </cell>
          <cell r="H273">
            <v>1140</v>
          </cell>
          <cell r="I273">
            <v>0</v>
          </cell>
          <cell r="J273">
            <v>1.05</v>
          </cell>
        </row>
        <row r="274">
          <cell r="B274">
            <v>150109</v>
          </cell>
          <cell r="C274" t="str">
            <v>D7 : Singel  Door (Entrance Door) ประตูไม้ MDF  สำเร็จรูปบานตัน หนา 2 " ของ SL-Serise 03 Veneer  สีโรสวู๊ด ติดตั้งบัวพื้นสำเร็จรูป ขนาด 4" Size 1.00WX2.25H m. as per detail on Dwg. A7-02</v>
          </cell>
          <cell r="D274">
            <v>150109</v>
          </cell>
          <cell r="E274" t="str">
            <v>set.</v>
          </cell>
          <cell r="F274">
            <v>9545</v>
          </cell>
          <cell r="G274">
            <v>1715</v>
          </cell>
          <cell r="H274">
            <v>10050</v>
          </cell>
          <cell r="I274">
            <v>1805</v>
          </cell>
          <cell r="J274">
            <v>1.05</v>
          </cell>
        </row>
        <row r="275">
          <cell r="B275">
            <v>150110</v>
          </cell>
          <cell r="C275" t="str">
            <v>Door Hardware for D7</v>
          </cell>
          <cell r="D275">
            <v>150110</v>
          </cell>
          <cell r="E275" t="str">
            <v>set.</v>
          </cell>
          <cell r="F275">
            <v>2601</v>
          </cell>
          <cell r="G275">
            <v>0</v>
          </cell>
          <cell r="H275">
            <v>2750</v>
          </cell>
          <cell r="I275">
            <v>0</v>
          </cell>
          <cell r="J275">
            <v>1.05</v>
          </cell>
        </row>
        <row r="276">
          <cell r="B276">
            <v>150111</v>
          </cell>
          <cell r="D276">
            <v>150111</v>
          </cell>
          <cell r="E276" t="str">
            <v>set.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1.05</v>
          </cell>
        </row>
        <row r="277">
          <cell r="C277" t="str">
            <v>External  Doors.</v>
          </cell>
        </row>
        <row r="278">
          <cell r="B278">
            <v>150201</v>
          </cell>
          <cell r="C278" t="str">
            <v>D1  Double Flush Hinge  Door (Main Entrance at hall Lobby)  + Fix Glass Panel comprise Greentinted Tempered Glass 10 mm. Thk. Power coating Aluminium  frame ( approx size 4.25Wx 2.75H m.,4.262WX2.75H,4.30WX2.75H m.Frame Type) as per Detail on Dwg. A7-01</v>
          </cell>
          <cell r="D278">
            <v>150201</v>
          </cell>
          <cell r="E278" t="str">
            <v>set.</v>
          </cell>
          <cell r="F278">
            <v>88000</v>
          </cell>
          <cell r="G278">
            <v>0</v>
          </cell>
          <cell r="H278">
            <v>88000</v>
          </cell>
          <cell r="I278">
            <v>0</v>
          </cell>
          <cell r="J278">
            <v>1</v>
          </cell>
        </row>
        <row r="279">
          <cell r="B279">
            <v>150202</v>
          </cell>
          <cell r="C279" t="str">
            <v>Door Hardware for D1</v>
          </cell>
          <cell r="D279">
            <v>150202</v>
          </cell>
          <cell r="E279" t="str">
            <v>set.</v>
          </cell>
          <cell r="F279">
            <v>13622.7</v>
          </cell>
          <cell r="G279">
            <v>0</v>
          </cell>
          <cell r="H279">
            <v>14350</v>
          </cell>
          <cell r="I279">
            <v>0</v>
          </cell>
          <cell r="J279">
            <v>1.05</v>
          </cell>
        </row>
        <row r="280">
          <cell r="B280">
            <v>150203</v>
          </cell>
          <cell r="C280" t="str">
            <v xml:space="preserve"> D2  Double Flush Hinge  Door (Main Entrance)  + Fix Glass Panel comprise Greentinted Tempered Glass 10 mm. Thk. Power coating Aluminium  frame  ( approx size 11Wx 2.75H m. ,4.10Wx1.90H m.,0.45Wx1.90H m.Frame Type) as per Detail on Dwg. A7-01</v>
          </cell>
          <cell r="D280">
            <v>150203</v>
          </cell>
          <cell r="E280" t="str">
            <v>set.</v>
          </cell>
          <cell r="F280">
            <v>97600</v>
          </cell>
          <cell r="G280">
            <v>0</v>
          </cell>
          <cell r="H280">
            <v>97600</v>
          </cell>
          <cell r="I280">
            <v>0</v>
          </cell>
          <cell r="J280">
            <v>1</v>
          </cell>
        </row>
        <row r="281">
          <cell r="B281">
            <v>150204</v>
          </cell>
          <cell r="C281" t="str">
            <v xml:space="preserve"> Door Hardware for D2</v>
          </cell>
          <cell r="D281">
            <v>150204</v>
          </cell>
          <cell r="E281" t="str">
            <v>set.</v>
          </cell>
          <cell r="F281">
            <v>13622.7</v>
          </cell>
          <cell r="G281">
            <v>0</v>
          </cell>
          <cell r="H281">
            <v>14305</v>
          </cell>
          <cell r="I281">
            <v>0</v>
          </cell>
          <cell r="J281">
            <v>1.05</v>
          </cell>
        </row>
        <row r="282">
          <cell r="B282">
            <v>150205</v>
          </cell>
          <cell r="C282" t="str">
            <v>D5.1  Single Door (Toilet in Sale area)ไม้อัดยางกันน้ำ 9 มม. เกล็ดระบายอากาศติดตาย  Size 0.80WX2.25H m. as per detail on Dwg. A7-02</v>
          </cell>
          <cell r="D282">
            <v>150205</v>
          </cell>
          <cell r="E282" t="str">
            <v>set.</v>
          </cell>
          <cell r="F282">
            <v>5795</v>
          </cell>
          <cell r="G282">
            <v>1410</v>
          </cell>
          <cell r="H282">
            <v>6085</v>
          </cell>
          <cell r="I282">
            <v>1485</v>
          </cell>
          <cell r="J282">
            <v>1.05</v>
          </cell>
        </row>
        <row r="283">
          <cell r="B283">
            <v>150206</v>
          </cell>
          <cell r="C283" t="str">
            <v>Door Hardware for D5.1</v>
          </cell>
          <cell r="D283">
            <v>150206</v>
          </cell>
          <cell r="E283" t="str">
            <v>set.</v>
          </cell>
          <cell r="F283">
            <v>1032</v>
          </cell>
          <cell r="G283">
            <v>0</v>
          </cell>
          <cell r="H283">
            <v>1100</v>
          </cell>
          <cell r="I283">
            <v>0</v>
          </cell>
          <cell r="J283">
            <v>1.05</v>
          </cell>
        </row>
        <row r="284">
          <cell r="B284">
            <v>150207</v>
          </cell>
          <cell r="C284" t="str">
            <v>D5.2 Single Door (Toilet at Office Ground Fl.) ไม้อัดยางกันน้ำ 9 มม. เกล็ดระบายอากาศติดตาย  Size 0.80WX2.25H m. as per detail on Dwg. A7-02</v>
          </cell>
          <cell r="D284">
            <v>150207</v>
          </cell>
          <cell r="E284" t="str">
            <v>set.</v>
          </cell>
          <cell r="F284">
            <v>6235</v>
          </cell>
          <cell r="G284">
            <v>1475</v>
          </cell>
          <cell r="H284">
            <v>6550</v>
          </cell>
          <cell r="I284">
            <v>1550</v>
          </cell>
          <cell r="J284">
            <v>1.05</v>
          </cell>
        </row>
        <row r="285">
          <cell r="B285">
            <v>150208</v>
          </cell>
          <cell r="C285" t="str">
            <v>Door Hardware for D5.2</v>
          </cell>
          <cell r="D285">
            <v>150208</v>
          </cell>
          <cell r="E285" t="str">
            <v>set.</v>
          </cell>
          <cell r="F285">
            <v>1032</v>
          </cell>
          <cell r="G285">
            <v>0</v>
          </cell>
          <cell r="H285">
            <v>1085</v>
          </cell>
          <cell r="I285">
            <v>0</v>
          </cell>
          <cell r="J285">
            <v>1.05</v>
          </cell>
        </row>
        <row r="286">
          <cell r="B286">
            <v>150209</v>
          </cell>
          <cell r="C286" t="str">
            <v xml:space="preserve">D8 Steel Single Door (Fire stair) Size 0.90WX2.25H m. as per detail on Dwg. A7-02 </v>
          </cell>
          <cell r="D286">
            <v>150209</v>
          </cell>
          <cell r="E286" t="str">
            <v>set.</v>
          </cell>
          <cell r="F286">
            <v>11335</v>
          </cell>
          <cell r="G286">
            <v>2500</v>
          </cell>
          <cell r="H286">
            <v>11950</v>
          </cell>
          <cell r="I286">
            <v>2625</v>
          </cell>
          <cell r="J286">
            <v>1.05</v>
          </cell>
        </row>
        <row r="287">
          <cell r="B287">
            <v>150210</v>
          </cell>
          <cell r="C287" t="str">
            <v>Door Hardware for D8</v>
          </cell>
          <cell r="D287">
            <v>150210</v>
          </cell>
          <cell r="E287" t="str">
            <v>set.</v>
          </cell>
          <cell r="F287">
            <v>5180</v>
          </cell>
          <cell r="G287">
            <v>0</v>
          </cell>
          <cell r="H287">
            <v>5450</v>
          </cell>
          <cell r="I287">
            <v>0</v>
          </cell>
          <cell r="J287">
            <v>1.05</v>
          </cell>
        </row>
        <row r="288">
          <cell r="B288">
            <v>150211</v>
          </cell>
          <cell r="C288" t="str">
            <v xml:space="preserve">D9  Double Flush Hinge  Door (Garbage Rm.,Eletrical Rm.)ไม้อัดยางกันน้ำ 9 มม. 2 ด้านทำสีพ่น  Size 1.20WX2.25H m. as per detail on Dwg. A7-02 </v>
          </cell>
          <cell r="D288">
            <v>150211</v>
          </cell>
          <cell r="E288" t="str">
            <v>set.</v>
          </cell>
          <cell r="F288">
            <v>6795</v>
          </cell>
          <cell r="G288">
            <v>1680</v>
          </cell>
          <cell r="H288">
            <v>7150</v>
          </cell>
          <cell r="I288">
            <v>1765</v>
          </cell>
          <cell r="J288">
            <v>1.05</v>
          </cell>
        </row>
        <row r="289">
          <cell r="B289">
            <v>150212</v>
          </cell>
          <cell r="C289" t="str">
            <v>Door Hardware for D9</v>
          </cell>
          <cell r="D289">
            <v>150212</v>
          </cell>
          <cell r="E289" t="str">
            <v>set.</v>
          </cell>
          <cell r="F289">
            <v>2522</v>
          </cell>
          <cell r="G289">
            <v>0</v>
          </cell>
          <cell r="H289">
            <v>2650</v>
          </cell>
          <cell r="I289">
            <v>0</v>
          </cell>
          <cell r="J289">
            <v>1.05</v>
          </cell>
        </row>
        <row r="290">
          <cell r="B290">
            <v>150213</v>
          </cell>
          <cell r="C290" t="str">
            <v xml:space="preserve">D10   Double Flush Hinge  Door (Shaft )ม้อัดยางกันน้ำ 9 มม. 2 ด้านทำสีพ่น Size 1.00WX2.25H m. as per detail on Dwg. A7-02 </v>
          </cell>
          <cell r="D290">
            <v>150213</v>
          </cell>
          <cell r="E290" t="str">
            <v>set.</v>
          </cell>
          <cell r="F290">
            <v>9690</v>
          </cell>
          <cell r="G290">
            <v>2045</v>
          </cell>
          <cell r="H290">
            <v>10200</v>
          </cell>
          <cell r="I290">
            <v>2150</v>
          </cell>
          <cell r="J290">
            <v>1.05</v>
          </cell>
        </row>
        <row r="291">
          <cell r="B291">
            <v>150214</v>
          </cell>
          <cell r="C291" t="str">
            <v>Door Hardware for D10</v>
          </cell>
          <cell r="D291">
            <v>150214</v>
          </cell>
          <cell r="E291" t="str">
            <v>set.</v>
          </cell>
          <cell r="F291">
            <v>1323</v>
          </cell>
          <cell r="G291">
            <v>0</v>
          </cell>
          <cell r="H291">
            <v>1400</v>
          </cell>
          <cell r="I291">
            <v>0</v>
          </cell>
          <cell r="J291">
            <v>1.05</v>
          </cell>
        </row>
        <row r="292">
          <cell r="B292">
            <v>150215</v>
          </cell>
          <cell r="C292" t="str">
            <v>D11  Double Flush Hinge door บานเปิดคู่+ช่องแสงติดตาย  (Lift Hall Area Ground Fl.) comprise Greentinted Glass 6 mm. Thk. Power coating Aluminium  frame (size 2.65WX2.25H m.)as per detail on Dwg. A7.02</v>
          </cell>
          <cell r="D292">
            <v>150215</v>
          </cell>
          <cell r="E292" t="str">
            <v>set.</v>
          </cell>
          <cell r="F292">
            <v>23500</v>
          </cell>
          <cell r="G292">
            <v>0</v>
          </cell>
          <cell r="H292">
            <v>23500</v>
          </cell>
          <cell r="I292">
            <v>0</v>
          </cell>
          <cell r="J292">
            <v>1</v>
          </cell>
        </row>
        <row r="293">
          <cell r="B293">
            <v>150216</v>
          </cell>
          <cell r="C293" t="str">
            <v>Door Hardware for D11</v>
          </cell>
          <cell r="D293">
            <v>150216</v>
          </cell>
          <cell r="E293" t="str">
            <v>set.</v>
          </cell>
          <cell r="F293">
            <v>9568</v>
          </cell>
          <cell r="G293">
            <v>0</v>
          </cell>
          <cell r="H293">
            <v>10050</v>
          </cell>
          <cell r="I293">
            <v>0</v>
          </cell>
          <cell r="J293">
            <v>1.05</v>
          </cell>
        </row>
        <row r="294">
          <cell r="B294">
            <v>150217</v>
          </cell>
          <cell r="C294" t="str">
            <v xml:space="preserve">D11.1  Double Flush Hinge door บานเปิดคู่+ช่องแสงติดตาย  (Lift Hall Area 8 Fl.) comprise Greentinted  Glass 6 mm. Thk. Power coating Aluminium  frame (size 2.30WX2.25H m.)as per detail on Dwg. A7.02 </v>
          </cell>
          <cell r="D294">
            <v>150217</v>
          </cell>
          <cell r="E294" t="str">
            <v>set.</v>
          </cell>
          <cell r="F294">
            <v>20500</v>
          </cell>
          <cell r="G294">
            <v>0</v>
          </cell>
          <cell r="H294">
            <v>20500</v>
          </cell>
          <cell r="I294">
            <v>0</v>
          </cell>
          <cell r="J294">
            <v>1</v>
          </cell>
        </row>
        <row r="295">
          <cell r="B295">
            <v>150218</v>
          </cell>
          <cell r="C295" t="str">
            <v>Door Hardware for D11.1</v>
          </cell>
          <cell r="D295">
            <v>150218</v>
          </cell>
          <cell r="E295" t="str">
            <v>set.</v>
          </cell>
          <cell r="F295">
            <v>9568</v>
          </cell>
          <cell r="G295">
            <v>0</v>
          </cell>
          <cell r="H295">
            <v>10050</v>
          </cell>
          <cell r="I295">
            <v>0</v>
          </cell>
          <cell r="J295">
            <v>1.05</v>
          </cell>
        </row>
        <row r="296">
          <cell r="B296">
            <v>150219</v>
          </cell>
          <cell r="C296" t="str">
            <v xml:space="preserve">D12  Double Flush Hinge door บานเปิดคู่ (Lift Hall Area 8 Fl.) comprise Greentinted Tempered Glass 10 mm. Thk. Power coating Aluminium  frame (size 1.50WX2.25H m.)as per detail on Dwg. A7.02 </v>
          </cell>
          <cell r="D296">
            <v>150219</v>
          </cell>
          <cell r="E296" t="str">
            <v>set.</v>
          </cell>
          <cell r="F296">
            <v>39400</v>
          </cell>
          <cell r="G296">
            <v>0</v>
          </cell>
          <cell r="H296">
            <v>39400</v>
          </cell>
          <cell r="I296">
            <v>0</v>
          </cell>
          <cell r="J296">
            <v>1</v>
          </cell>
        </row>
        <row r="297">
          <cell r="B297">
            <v>150220</v>
          </cell>
          <cell r="C297" t="str">
            <v>Door Hardware for D12</v>
          </cell>
          <cell r="D297">
            <v>150220</v>
          </cell>
          <cell r="E297" t="str">
            <v>set.</v>
          </cell>
          <cell r="F297">
            <v>13622.7</v>
          </cell>
          <cell r="G297">
            <v>0</v>
          </cell>
          <cell r="H297">
            <v>14350</v>
          </cell>
          <cell r="I297">
            <v>0</v>
          </cell>
          <cell r="J297">
            <v>1.05</v>
          </cell>
        </row>
        <row r="298">
          <cell r="B298">
            <v>150221</v>
          </cell>
          <cell r="C298" t="str">
            <v xml:space="preserve">D13  Double Flush Hinge door บานเปิดคู่+ช่องแสงติดตาย  (Lift Hall Area Basement) comprise Greentinted  Glass 6 mm. Thk. Power coating Aluminium  frame (size 1.75WX2.25H m.,3.5WX2.25H m. )as per detail on Dwg. A7.02 </v>
          </cell>
          <cell r="D298">
            <v>150221</v>
          </cell>
          <cell r="E298" t="str">
            <v>set.</v>
          </cell>
          <cell r="F298">
            <v>31500</v>
          </cell>
          <cell r="G298">
            <v>0</v>
          </cell>
          <cell r="H298">
            <v>31500</v>
          </cell>
          <cell r="I298">
            <v>0</v>
          </cell>
          <cell r="J298">
            <v>1</v>
          </cell>
        </row>
        <row r="299">
          <cell r="B299">
            <v>150222</v>
          </cell>
          <cell r="C299" t="str">
            <v>Door Hardware for D13</v>
          </cell>
          <cell r="D299">
            <v>150222</v>
          </cell>
          <cell r="E299" t="str">
            <v>set.</v>
          </cell>
          <cell r="F299">
            <v>9568</v>
          </cell>
          <cell r="G299">
            <v>0</v>
          </cell>
          <cell r="H299">
            <v>10050</v>
          </cell>
          <cell r="I299">
            <v>0</v>
          </cell>
          <cell r="J299">
            <v>1.05</v>
          </cell>
        </row>
        <row r="300">
          <cell r="B300">
            <v>150223</v>
          </cell>
          <cell r="C300" t="str">
            <v xml:space="preserve">D14 Double Flush Hinge door บานเปิดคู่+ช่องแสงติดตาย  (Office Ground Fl.) comprise Greentinted  Glass 6 mm. Thk. Power coating Aluminium  frame (size 2.6WX2.25H m. )as per detail on Dwg. A7.02 </v>
          </cell>
          <cell r="D300">
            <v>150223</v>
          </cell>
          <cell r="E300" t="str">
            <v>set.</v>
          </cell>
          <cell r="F300">
            <v>15700</v>
          </cell>
          <cell r="G300">
            <v>0</v>
          </cell>
          <cell r="H300">
            <v>15700</v>
          </cell>
          <cell r="I300">
            <v>0</v>
          </cell>
          <cell r="J300">
            <v>1</v>
          </cell>
        </row>
        <row r="301">
          <cell r="B301">
            <v>150224</v>
          </cell>
          <cell r="C301" t="str">
            <v>Door Hardware for D14</v>
          </cell>
          <cell r="D301">
            <v>150224</v>
          </cell>
          <cell r="E301" t="str">
            <v>set.</v>
          </cell>
          <cell r="F301">
            <v>4856</v>
          </cell>
          <cell r="G301">
            <v>0</v>
          </cell>
          <cell r="H301">
            <v>5100</v>
          </cell>
          <cell r="I301">
            <v>0</v>
          </cell>
          <cell r="J301">
            <v>1.05</v>
          </cell>
        </row>
        <row r="302">
          <cell r="B302">
            <v>150225</v>
          </cell>
          <cell r="C302" t="str">
            <v>D15 : Single  door   comprise Greentinted  Glass 6 mm. Thk. Power coating Aluminium  frame (size 0.8WX2.25H m.)as per detail on Dwg. A7.02</v>
          </cell>
          <cell r="D302">
            <v>150225</v>
          </cell>
          <cell r="E302" t="str">
            <v>set.</v>
          </cell>
          <cell r="F302">
            <v>9000</v>
          </cell>
          <cell r="G302">
            <v>0</v>
          </cell>
          <cell r="H302">
            <v>9000</v>
          </cell>
          <cell r="I302">
            <v>0</v>
          </cell>
          <cell r="J302">
            <v>1</v>
          </cell>
        </row>
        <row r="303">
          <cell r="B303">
            <v>150226</v>
          </cell>
          <cell r="C303" t="str">
            <v>Door Hardware for D15</v>
          </cell>
          <cell r="D303">
            <v>150226</v>
          </cell>
          <cell r="E303" t="str">
            <v>set.</v>
          </cell>
          <cell r="F303">
            <v>2871</v>
          </cell>
          <cell r="G303">
            <v>0</v>
          </cell>
          <cell r="H303">
            <v>3050</v>
          </cell>
          <cell r="I303">
            <v>0</v>
          </cell>
          <cell r="J303">
            <v>1.05</v>
          </cell>
        </row>
        <row r="304">
          <cell r="B304">
            <v>150227</v>
          </cell>
          <cell r="C304" t="str">
            <v xml:space="preserve">D16 Single Door (Fire Pump &amp; Control Room) บานไม้อัดยาง  หนา 9 มม. ด้านล่างยกขอบพื้น  ทำสีพ่น Size 0.75WX2.25H m. as per detail on Dwg. A7-02 </v>
          </cell>
          <cell r="D304">
            <v>150227</v>
          </cell>
          <cell r="E304" t="str">
            <v>set.</v>
          </cell>
          <cell r="F304">
            <v>4220</v>
          </cell>
          <cell r="G304">
            <v>1410</v>
          </cell>
          <cell r="H304">
            <v>4450</v>
          </cell>
          <cell r="I304">
            <v>1485</v>
          </cell>
          <cell r="J304">
            <v>1.05</v>
          </cell>
        </row>
        <row r="305">
          <cell r="B305">
            <v>150228</v>
          </cell>
          <cell r="C305" t="str">
            <v>Door Hardware for D16</v>
          </cell>
          <cell r="D305">
            <v>150228</v>
          </cell>
          <cell r="E305" t="str">
            <v>set.</v>
          </cell>
          <cell r="F305">
            <v>1514</v>
          </cell>
          <cell r="G305">
            <v>0</v>
          </cell>
          <cell r="H305">
            <v>1600</v>
          </cell>
          <cell r="I305">
            <v>0</v>
          </cell>
          <cell r="J305">
            <v>1.05</v>
          </cell>
        </row>
        <row r="306">
          <cell r="B306">
            <v>150229</v>
          </cell>
          <cell r="C306" t="str">
            <v xml:space="preserve">D17 Single Door (Store Rm. Ground Fl.,Lift Hall Basement Fl.)บานไม้อัดยาง  หนา 9 มม. ด้านล่างยกขอบพื้น  ทำสีพ่น Size 0.80WX2.25H m. as per detail on Dwg. A7-02 </v>
          </cell>
          <cell r="D306">
            <v>150229</v>
          </cell>
          <cell r="E306" t="str">
            <v>set.</v>
          </cell>
          <cell r="F306">
            <v>4320</v>
          </cell>
          <cell r="G306">
            <v>1410</v>
          </cell>
          <cell r="H306">
            <v>4550</v>
          </cell>
          <cell r="I306">
            <v>1485</v>
          </cell>
          <cell r="J306">
            <v>1.05</v>
          </cell>
        </row>
        <row r="307">
          <cell r="B307">
            <v>150230</v>
          </cell>
          <cell r="C307" t="str">
            <v>Door Hardware for D17</v>
          </cell>
          <cell r="D307">
            <v>150230</v>
          </cell>
          <cell r="E307" t="str">
            <v>set.</v>
          </cell>
          <cell r="F307">
            <v>1514</v>
          </cell>
          <cell r="G307">
            <v>0</v>
          </cell>
          <cell r="H307">
            <v>1600</v>
          </cell>
          <cell r="I307">
            <v>0</v>
          </cell>
          <cell r="J307">
            <v>1.05</v>
          </cell>
        </row>
        <row r="308">
          <cell r="B308">
            <v>150231</v>
          </cell>
          <cell r="C308" t="str">
            <v xml:space="preserve">D18 Double Flush Hinge door บานเปิดคู่+ช่องแสงติดตาย  (Fitness Area ) comprise Greentinted  Glass 6 mm. Thk. Power coating Aluminium  frame (size 3.05WX2.25H m.,4.00WX2.25H m.,0.4WX2.25H m.  )as per detail on Dwg. A7.02 </v>
          </cell>
          <cell r="D308">
            <v>150231</v>
          </cell>
          <cell r="E308" t="str">
            <v>set.</v>
          </cell>
          <cell r="F308">
            <v>41700</v>
          </cell>
          <cell r="G308">
            <v>0</v>
          </cell>
          <cell r="H308">
            <v>41700</v>
          </cell>
          <cell r="I308">
            <v>0</v>
          </cell>
          <cell r="J308">
            <v>1</v>
          </cell>
        </row>
        <row r="309">
          <cell r="B309">
            <v>150232</v>
          </cell>
          <cell r="C309" t="str">
            <v>Door Hardware for D18</v>
          </cell>
          <cell r="D309">
            <v>150232</v>
          </cell>
          <cell r="E309" t="str">
            <v>set.</v>
          </cell>
          <cell r="F309">
            <v>2871</v>
          </cell>
          <cell r="G309">
            <v>0</v>
          </cell>
          <cell r="H309">
            <v>3050</v>
          </cell>
          <cell r="I309">
            <v>0</v>
          </cell>
          <cell r="J309">
            <v>1.05</v>
          </cell>
        </row>
        <row r="310">
          <cell r="B310">
            <v>150233</v>
          </cell>
          <cell r="C310" t="str">
            <v>D19 : Sliding door บานเลื่อน+ช่องแสงติดตาย  (Living room  to Balcony) comprise Greentinted Glass 6 mm. Thk. Power coating Aluminium  frame (size 3.80WX2.25H m.)as per detail on Dwg. A7.03</v>
          </cell>
          <cell r="D310">
            <v>150233</v>
          </cell>
          <cell r="E310" t="str">
            <v>set.</v>
          </cell>
          <cell r="F310">
            <v>16800</v>
          </cell>
          <cell r="G310">
            <v>0</v>
          </cell>
          <cell r="H310">
            <v>16800</v>
          </cell>
          <cell r="I310">
            <v>0</v>
          </cell>
          <cell r="J310">
            <v>1</v>
          </cell>
        </row>
        <row r="311">
          <cell r="B311">
            <v>150234</v>
          </cell>
          <cell r="C311" t="str">
            <v>Door Hardware for D19</v>
          </cell>
          <cell r="D311">
            <v>150234</v>
          </cell>
          <cell r="E311" t="str">
            <v>set.</v>
          </cell>
          <cell r="F311">
            <v>918</v>
          </cell>
          <cell r="G311">
            <v>0</v>
          </cell>
          <cell r="H311">
            <v>1000</v>
          </cell>
          <cell r="I311">
            <v>0</v>
          </cell>
          <cell r="J311">
            <v>1.05</v>
          </cell>
        </row>
        <row r="312">
          <cell r="B312">
            <v>150235</v>
          </cell>
          <cell r="C312" t="str">
            <v xml:space="preserve">D20  Steel roller shutter (General &amp; Eletrical Room) Size 2.10WX2.25H m. as per detail on Dwg. A7-03 </v>
          </cell>
          <cell r="D312">
            <v>150235</v>
          </cell>
          <cell r="E312" t="str">
            <v>set.</v>
          </cell>
          <cell r="F312">
            <v>12420</v>
          </cell>
          <cell r="G312">
            <v>2420</v>
          </cell>
          <cell r="H312">
            <v>13050</v>
          </cell>
          <cell r="I312">
            <v>2545</v>
          </cell>
          <cell r="J312">
            <v>1.05</v>
          </cell>
        </row>
        <row r="313">
          <cell r="B313">
            <v>150236</v>
          </cell>
          <cell r="D313">
            <v>150236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1.05</v>
          </cell>
        </row>
        <row r="315">
          <cell r="C315" t="str">
            <v>External  Windows.</v>
          </cell>
        </row>
        <row r="316">
          <cell r="B316">
            <v>150301</v>
          </cell>
          <cell r="C316" t="str">
            <v xml:space="preserve">W1  Double opening glass window  บานเปิดคู่+ช่องแสงติดตาย  comprise Greentinted  Glass 6 mm. Thk. Power coating Aluminium  frame (size 2.4WX1.8H m.)as per detail on Dwg. A7.03  </v>
          </cell>
          <cell r="D316">
            <v>150301</v>
          </cell>
          <cell r="E316" t="str">
            <v>set.</v>
          </cell>
          <cell r="F316">
            <v>15000</v>
          </cell>
          <cell r="G316">
            <v>0</v>
          </cell>
          <cell r="H316">
            <v>15000</v>
          </cell>
          <cell r="I316">
            <v>0</v>
          </cell>
          <cell r="J316">
            <v>1</v>
          </cell>
        </row>
        <row r="317">
          <cell r="B317">
            <v>150302</v>
          </cell>
          <cell r="C317" t="str">
            <v xml:space="preserve">W2  Double opening glass window  บานเปิดคู่+ช่องแสงติดตาย  comprise Greentinted  Glass 6 mm. Thk. Power coating Aluminium  frame (size 2.1WX1.8H m.)as per detail on Dwg. A7.03  </v>
          </cell>
          <cell r="D317">
            <v>150302</v>
          </cell>
          <cell r="E317" t="str">
            <v>set.</v>
          </cell>
          <cell r="F317">
            <v>13500</v>
          </cell>
          <cell r="G317">
            <v>0</v>
          </cell>
          <cell r="H317">
            <v>13500</v>
          </cell>
          <cell r="I317">
            <v>0</v>
          </cell>
          <cell r="J317">
            <v>1</v>
          </cell>
        </row>
        <row r="318">
          <cell r="B318">
            <v>150303</v>
          </cell>
          <cell r="C318" t="str">
            <v>W3 Double opening glass window  บานเปิดคู่+ช่องแสงติดตาย  comprise Greentinted  Glass 6 mm. Thk. Power coating Aluminium  frame (size 1.25WX1.8H m.)as per detail on Dwg. A7.03</v>
          </cell>
          <cell r="D318">
            <v>150303</v>
          </cell>
          <cell r="E318" t="str">
            <v>set.</v>
          </cell>
          <cell r="F318">
            <v>8100</v>
          </cell>
          <cell r="G318">
            <v>0</v>
          </cell>
          <cell r="H318">
            <v>8100</v>
          </cell>
          <cell r="I318">
            <v>0</v>
          </cell>
          <cell r="J318">
            <v>1</v>
          </cell>
        </row>
        <row r="319">
          <cell r="B319">
            <v>150304</v>
          </cell>
          <cell r="C319" t="str">
            <v xml:space="preserve">W4 Single  opening glass window  บานเปิดเดี่ยว+ช่องแสงติดตาย  comprise Greentinted  Glass 6 mm. Thk. Power coating Aluminium  frame (size 1.00WX1.8H m.+0.5WX1.8H m.)as per detail on Dwg. A7.03  </v>
          </cell>
          <cell r="D319">
            <v>150304</v>
          </cell>
          <cell r="E319" t="str">
            <v>set.</v>
          </cell>
          <cell r="F319">
            <v>7800</v>
          </cell>
          <cell r="G319">
            <v>0</v>
          </cell>
          <cell r="H319">
            <v>7800</v>
          </cell>
          <cell r="I319">
            <v>0</v>
          </cell>
          <cell r="J319">
            <v>1</v>
          </cell>
        </row>
        <row r="320">
          <cell r="B320">
            <v>150305</v>
          </cell>
          <cell r="C320" t="str">
            <v xml:space="preserve">W5 Double opening glass window  บานเปิดคู่+ช่องแสงติดตาย comprise Greentinted  Glass 6 mm. Thk. Power coating Aluminium  frame (size 2.95WX1.8H m.size 0.95WX1.8H m.)as per detail on Dwg. A7.03 </v>
          </cell>
          <cell r="D320">
            <v>150305</v>
          </cell>
          <cell r="E320" t="str">
            <v>set.</v>
          </cell>
          <cell r="F320">
            <v>23500</v>
          </cell>
          <cell r="G320">
            <v>0</v>
          </cell>
          <cell r="H320">
            <v>23500</v>
          </cell>
          <cell r="I320">
            <v>0</v>
          </cell>
          <cell r="J320">
            <v>1</v>
          </cell>
        </row>
        <row r="321">
          <cell r="B321">
            <v>150306</v>
          </cell>
          <cell r="C321" t="str">
            <v xml:space="preserve">W6 Double opening glass window  บานเปิดคู่+ช่องแสงติดตาย comprise Greentinted  Glass 6 mm. Thk. Power coating Aluminium  frame (size 3.30WX1.8H m.size 1.00WX1.8H m.)as per detail on Dwg. A7.03 </v>
          </cell>
          <cell r="D321">
            <v>150306</v>
          </cell>
          <cell r="E321" t="str">
            <v>set.</v>
          </cell>
          <cell r="F321">
            <v>25500</v>
          </cell>
          <cell r="G321">
            <v>0</v>
          </cell>
          <cell r="H321">
            <v>25500</v>
          </cell>
          <cell r="I321">
            <v>0</v>
          </cell>
          <cell r="J321">
            <v>1</v>
          </cell>
        </row>
        <row r="322">
          <cell r="B322">
            <v>150307</v>
          </cell>
          <cell r="C322" t="str">
            <v xml:space="preserve">W7  Top Hung Window หน้าต่างบานกระทุ้ง comprise frosted  Glass 6 mm. Thk.  Power coating Aluminium  frame (size 1.35WX0.50H m.)as per detail on Dwg. A7.03 </v>
          </cell>
          <cell r="D322">
            <v>150307</v>
          </cell>
          <cell r="E322" t="str">
            <v>set.</v>
          </cell>
          <cell r="F322">
            <v>2500</v>
          </cell>
          <cell r="G322">
            <v>0</v>
          </cell>
          <cell r="H322">
            <v>2500</v>
          </cell>
          <cell r="I322">
            <v>0</v>
          </cell>
          <cell r="J322">
            <v>1</v>
          </cell>
        </row>
        <row r="323">
          <cell r="B323">
            <v>150308</v>
          </cell>
          <cell r="C323" t="str">
            <v xml:space="preserve">W7.1 Top Hung Window หน้าต่างบานกระทุ้ง comprise frosted  Glass 6 mm. Thk.  Power coating Aluminium  frame size 1.35WX1.00 H m.as per detail on Dwg. A7.03 </v>
          </cell>
          <cell r="D323">
            <v>150308</v>
          </cell>
          <cell r="E323" t="str">
            <v>set.</v>
          </cell>
          <cell r="F323">
            <v>4600</v>
          </cell>
          <cell r="G323">
            <v>0</v>
          </cell>
          <cell r="H323">
            <v>4600</v>
          </cell>
          <cell r="I323">
            <v>0</v>
          </cell>
          <cell r="J323">
            <v>1</v>
          </cell>
        </row>
        <row r="324">
          <cell r="B324">
            <v>150309</v>
          </cell>
          <cell r="C324" t="str">
            <v xml:space="preserve">W8 Fixed Glass Panel  ช่องแสงกระจกติดตาย comprise frosted  Glass 6 mm. Thk. Aluminium  frame( size 0.30WX1.35H m.)as per detail on Dwg. A7.03 </v>
          </cell>
          <cell r="D324">
            <v>150309</v>
          </cell>
          <cell r="E324" t="str">
            <v>set.</v>
          </cell>
          <cell r="F324">
            <v>2000</v>
          </cell>
          <cell r="G324">
            <v>0</v>
          </cell>
          <cell r="H324">
            <v>2000</v>
          </cell>
          <cell r="I324">
            <v>0</v>
          </cell>
          <cell r="J324">
            <v>1</v>
          </cell>
        </row>
        <row r="325">
          <cell r="B325">
            <v>150310</v>
          </cell>
          <cell r="C325" t="str">
            <v xml:space="preserve">W9 Top Hung Window หน้าต่างบานกระทุ้ง comprise frosted  Glass 6 mm. Thk.   Aluminium  frame size 0.90WX0.5H m.) as per detail on Dwg. A7.03 </v>
          </cell>
          <cell r="D325">
            <v>150310</v>
          </cell>
          <cell r="E325" t="str">
            <v>set.</v>
          </cell>
          <cell r="F325">
            <v>1500</v>
          </cell>
          <cell r="G325">
            <v>0</v>
          </cell>
          <cell r="H325">
            <v>1500</v>
          </cell>
          <cell r="I325">
            <v>0</v>
          </cell>
          <cell r="J325">
            <v>1</v>
          </cell>
        </row>
        <row r="326">
          <cell r="B326">
            <v>150311</v>
          </cell>
          <cell r="C326" t="str">
            <v xml:space="preserve">W10  Double opening glass window  บานเปิดคู่+ช่องแสงติดตาย comprise Greentinted  Glass 6 mm. Thk. Power coating Aluminium  frame (size 0.60WX1.8 H m.)as per detail on Dwg. A7.03 </v>
          </cell>
          <cell r="D326">
            <v>150311</v>
          </cell>
          <cell r="E326" t="str">
            <v>set.</v>
          </cell>
          <cell r="F326">
            <v>3900</v>
          </cell>
          <cell r="G326">
            <v>0</v>
          </cell>
          <cell r="H326">
            <v>3900</v>
          </cell>
          <cell r="I326">
            <v>0</v>
          </cell>
          <cell r="J326">
            <v>1</v>
          </cell>
        </row>
        <row r="327">
          <cell r="B327">
            <v>150312</v>
          </cell>
          <cell r="C327" t="str">
            <v xml:space="preserve">W11 Top Hung Window หน้าต่างบานกระทุ้ง comprise frosted  Glass 6 mm. Thk.   Aluminium  frame size 0.90WX0.5H m.) as per detail on Dwg. A7.03 </v>
          </cell>
          <cell r="D327">
            <v>150312</v>
          </cell>
          <cell r="E327" t="str">
            <v>set.</v>
          </cell>
          <cell r="F327">
            <v>1300</v>
          </cell>
          <cell r="G327">
            <v>0</v>
          </cell>
          <cell r="H327">
            <v>1300</v>
          </cell>
          <cell r="I327">
            <v>0</v>
          </cell>
          <cell r="J327">
            <v>1</v>
          </cell>
        </row>
        <row r="328">
          <cell r="B328">
            <v>150313</v>
          </cell>
          <cell r="C328" t="str">
            <v xml:space="preserve">W12 Fixed Glass Panel  ช่องแสงกระจกติดตาย comprise Greentinted  Glass 6 mm. Thk. Power coating Aluminium  frame( size 1.00WX2.00H m.)as per detail on Dwg. A7.03 </v>
          </cell>
          <cell r="D328">
            <v>150313</v>
          </cell>
          <cell r="E328" t="str">
            <v>set.</v>
          </cell>
          <cell r="F328">
            <v>2200</v>
          </cell>
          <cell r="G328">
            <v>0</v>
          </cell>
          <cell r="H328">
            <v>2200</v>
          </cell>
          <cell r="I328">
            <v>0</v>
          </cell>
          <cell r="J328">
            <v>1</v>
          </cell>
        </row>
        <row r="329">
          <cell r="B329">
            <v>150314</v>
          </cell>
          <cell r="C329" t="str">
            <v xml:space="preserve">W13 Sliding Glass Window บานเลื่อน+ช่องแสงติดตาย comprise Greentinted  Glass 6 mm. Thk. Power coating Aluminium  frame (size 1.60WX1.5 H m.)as per detail on Dwg. A7.03 </v>
          </cell>
          <cell r="D329">
            <v>150314</v>
          </cell>
          <cell r="E329" t="str">
            <v>set.</v>
          </cell>
          <cell r="F329">
            <v>11000</v>
          </cell>
          <cell r="G329">
            <v>0</v>
          </cell>
          <cell r="H329">
            <v>11000</v>
          </cell>
          <cell r="I329">
            <v>0</v>
          </cell>
          <cell r="J329">
            <v>1</v>
          </cell>
        </row>
        <row r="330">
          <cell r="B330">
            <v>150315</v>
          </cell>
          <cell r="C330" t="str">
            <v xml:space="preserve">W14   Fixed Glass Panel  ช่องแสงกระจกติดตาย comprise Greentinted  Glass 6 mm. Thk. Power coating Aluminium  frame( size 3.20 WX2.00H m.)as per detail on Dwg. A7.04 </v>
          </cell>
          <cell r="D330">
            <v>150315</v>
          </cell>
          <cell r="E330" t="str">
            <v>set.</v>
          </cell>
          <cell r="F330">
            <v>7100</v>
          </cell>
          <cell r="G330">
            <v>0</v>
          </cell>
          <cell r="H330">
            <v>7100</v>
          </cell>
          <cell r="I330">
            <v>0</v>
          </cell>
          <cell r="J330">
            <v>1</v>
          </cell>
        </row>
        <row r="331">
          <cell r="B331">
            <v>150316</v>
          </cell>
          <cell r="C331" t="str">
            <v xml:space="preserve">W15 Fixed Glass Panel  ช่องแสงกระจกติดตาย comprise Greentinted  Glass 6 mm. Thk. Power coating Aluminium  frame( size 1.55 WX2.00H m.)as per detail on Dwg. A7.04 </v>
          </cell>
          <cell r="D331">
            <v>150316</v>
          </cell>
          <cell r="E331" t="str">
            <v>set.</v>
          </cell>
          <cell r="F331">
            <v>3500</v>
          </cell>
          <cell r="G331">
            <v>0</v>
          </cell>
          <cell r="H331">
            <v>3500</v>
          </cell>
          <cell r="I331">
            <v>0</v>
          </cell>
          <cell r="J331">
            <v>1</v>
          </cell>
        </row>
        <row r="332">
          <cell r="B332">
            <v>150317</v>
          </cell>
          <cell r="C332" t="str">
            <v>W16 Fixed Glass Panel  ช่องแสงกระจกติดตาย comprise Greentinted  Glass 6 mm. Thk. Power coating Aluminium  frame( size 7.95 WX2.75H m.)as per detail on Dwg. A7.04</v>
          </cell>
          <cell r="D332">
            <v>150317</v>
          </cell>
          <cell r="E332" t="str">
            <v>set.</v>
          </cell>
          <cell r="F332">
            <v>50000</v>
          </cell>
          <cell r="G332">
            <v>0</v>
          </cell>
          <cell r="H332">
            <v>50000</v>
          </cell>
          <cell r="I332">
            <v>0</v>
          </cell>
          <cell r="J332">
            <v>1</v>
          </cell>
        </row>
        <row r="333">
          <cell r="B333">
            <v>150318</v>
          </cell>
          <cell r="C333" t="str">
            <v>W17  Fixed Glass Panel  ช่องแสงกระจกติดตาย comprise Greentinted  Glass 6 mm. Thk. Power coating Aluminium  frame( size 1.60 WX1.15H m.)as per detail on Dwg. A7.04</v>
          </cell>
          <cell r="D333">
            <v>150318</v>
          </cell>
          <cell r="E333" t="str">
            <v>set.</v>
          </cell>
          <cell r="F333">
            <v>7700</v>
          </cell>
          <cell r="G333">
            <v>0</v>
          </cell>
          <cell r="H333">
            <v>7700</v>
          </cell>
          <cell r="I333">
            <v>0</v>
          </cell>
          <cell r="J333">
            <v>1</v>
          </cell>
        </row>
        <row r="334">
          <cell r="B334">
            <v>150319</v>
          </cell>
          <cell r="C334" t="str">
            <v>W18  Fixed Glass Panel ช่องแสงกระจกติดตาย (Toilet at Swimming Pool)comprise Greentinted  Glass 6 mm. Thk. Power coating Aluminium  frame( size 4.00WX0.5H m.)as per detail on Dwg. A7.04</v>
          </cell>
          <cell r="D334">
            <v>150319</v>
          </cell>
          <cell r="E334" t="str">
            <v>set.</v>
          </cell>
          <cell r="F334">
            <v>17800</v>
          </cell>
          <cell r="G334">
            <v>0</v>
          </cell>
          <cell r="H334">
            <v>17800</v>
          </cell>
          <cell r="I334">
            <v>0</v>
          </cell>
          <cell r="J334">
            <v>1</v>
          </cell>
        </row>
        <row r="335">
          <cell r="B335">
            <v>150320</v>
          </cell>
          <cell r="D335">
            <v>150320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1.05</v>
          </cell>
        </row>
        <row r="336">
          <cell r="B336">
            <v>150321</v>
          </cell>
          <cell r="D336">
            <v>150321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1.05</v>
          </cell>
        </row>
        <row r="338">
          <cell r="B338">
            <v>160000</v>
          </cell>
          <cell r="C338" t="str">
            <v>Painting</v>
          </cell>
        </row>
        <row r="339">
          <cell r="C339" t="str">
            <v>งานสีภายใน</v>
          </cell>
        </row>
        <row r="340">
          <cell r="B340">
            <v>160101</v>
          </cell>
          <cell r="D340">
            <v>160101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1.03</v>
          </cell>
        </row>
        <row r="341">
          <cell r="B341">
            <v>160102</v>
          </cell>
          <cell r="D341">
            <v>160102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1.03</v>
          </cell>
        </row>
        <row r="342">
          <cell r="B342">
            <v>160103</v>
          </cell>
          <cell r="D342">
            <v>160103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1.03</v>
          </cell>
        </row>
        <row r="343">
          <cell r="B343">
            <v>160104</v>
          </cell>
          <cell r="D343">
            <v>160104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1.03</v>
          </cell>
        </row>
        <row r="344">
          <cell r="B344">
            <v>160105</v>
          </cell>
          <cell r="D344">
            <v>160105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1.03</v>
          </cell>
        </row>
        <row r="345">
          <cell r="B345">
            <v>160106</v>
          </cell>
          <cell r="D345">
            <v>160106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1.03</v>
          </cell>
        </row>
        <row r="346">
          <cell r="B346">
            <v>160107</v>
          </cell>
          <cell r="D346">
            <v>160107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1.03</v>
          </cell>
        </row>
        <row r="347">
          <cell r="B347">
            <v>160108</v>
          </cell>
          <cell r="D347">
            <v>160108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1.03</v>
          </cell>
        </row>
        <row r="348">
          <cell r="B348">
            <v>160109</v>
          </cell>
          <cell r="D348">
            <v>160109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1.03</v>
          </cell>
        </row>
        <row r="349">
          <cell r="B349">
            <v>160110</v>
          </cell>
          <cell r="D349">
            <v>160110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1.03</v>
          </cell>
        </row>
        <row r="350">
          <cell r="C350" t="str">
            <v>งานสีภายนอก</v>
          </cell>
        </row>
        <row r="351">
          <cell r="B351">
            <v>160201</v>
          </cell>
          <cell r="D351">
            <v>160201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1.03</v>
          </cell>
        </row>
        <row r="352">
          <cell r="B352">
            <v>160202</v>
          </cell>
          <cell r="D352">
            <v>160202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1.03</v>
          </cell>
        </row>
        <row r="353">
          <cell r="B353">
            <v>160203</v>
          </cell>
          <cell r="D353">
            <v>160203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1.03</v>
          </cell>
        </row>
        <row r="354">
          <cell r="B354">
            <v>160204</v>
          </cell>
          <cell r="D354">
            <v>160204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1.03</v>
          </cell>
        </row>
        <row r="355">
          <cell r="B355">
            <v>160205</v>
          </cell>
          <cell r="D355">
            <v>160205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1.03</v>
          </cell>
        </row>
        <row r="356">
          <cell r="B356">
            <v>160206</v>
          </cell>
          <cell r="D356">
            <v>160206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1.03</v>
          </cell>
        </row>
        <row r="357">
          <cell r="B357">
            <v>160207</v>
          </cell>
          <cell r="D357">
            <v>160207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1.03</v>
          </cell>
        </row>
        <row r="358">
          <cell r="B358">
            <v>160208</v>
          </cell>
          <cell r="D358">
            <v>160208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1.03</v>
          </cell>
        </row>
        <row r="359">
          <cell r="B359">
            <v>160209</v>
          </cell>
          <cell r="D359">
            <v>160209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1.03</v>
          </cell>
        </row>
        <row r="360">
          <cell r="B360">
            <v>160210</v>
          </cell>
          <cell r="D360">
            <v>160210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1.03</v>
          </cell>
        </row>
        <row r="362">
          <cell r="B362">
            <v>170000</v>
          </cell>
          <cell r="C362" t="str">
            <v>Sanitary Ware</v>
          </cell>
        </row>
        <row r="363">
          <cell r="B363">
            <v>170101</v>
          </cell>
          <cell r="C363" t="str">
            <v>WC1 : Water closet  (American standard TF2335-WT-0)</v>
          </cell>
          <cell r="D363">
            <v>170101</v>
          </cell>
          <cell r="E363" t="str">
            <v>set</v>
          </cell>
          <cell r="F363">
            <v>5038</v>
          </cell>
          <cell r="G363">
            <v>500</v>
          </cell>
          <cell r="H363">
            <v>5190</v>
          </cell>
          <cell r="I363">
            <v>515</v>
          </cell>
          <cell r="J363">
            <v>1.03</v>
          </cell>
        </row>
        <row r="364">
          <cell r="B364">
            <v>170102</v>
          </cell>
          <cell r="C364" t="str">
            <v xml:space="preserve">WC2 : Water closet  </v>
          </cell>
          <cell r="D364">
            <v>170102</v>
          </cell>
          <cell r="E364" t="str">
            <v>set</v>
          </cell>
          <cell r="F364">
            <v>3640</v>
          </cell>
          <cell r="G364">
            <v>500</v>
          </cell>
          <cell r="H364">
            <v>3750</v>
          </cell>
          <cell r="I364">
            <v>515</v>
          </cell>
          <cell r="J364">
            <v>1.03</v>
          </cell>
        </row>
        <row r="365">
          <cell r="B365">
            <v>170103</v>
          </cell>
          <cell r="C365" t="str">
            <v>UR : Urinal  (American standard TF6734-WT-0)</v>
          </cell>
          <cell r="D365">
            <v>170103</v>
          </cell>
          <cell r="E365" t="str">
            <v>set</v>
          </cell>
          <cell r="F365">
            <v>2502</v>
          </cell>
          <cell r="G365">
            <v>500</v>
          </cell>
          <cell r="H365">
            <v>2580</v>
          </cell>
          <cell r="I365">
            <v>515</v>
          </cell>
          <cell r="J365">
            <v>1.03</v>
          </cell>
        </row>
        <row r="366">
          <cell r="B366">
            <v>170103</v>
          </cell>
          <cell r="C366" t="str">
            <v>LAV1 : Lavatory อ่างล้างหน้าแบบฝังเคาน์เตอร์(American standard TF-470LM) w/Faucet to Lavatory (American standard TF-2601-10)</v>
          </cell>
          <cell r="D366">
            <v>170103</v>
          </cell>
          <cell r="E366" t="str">
            <v>set</v>
          </cell>
          <cell r="F366">
            <v>4264</v>
          </cell>
          <cell r="G366">
            <v>500</v>
          </cell>
          <cell r="H366">
            <v>4395</v>
          </cell>
          <cell r="I366">
            <v>515</v>
          </cell>
          <cell r="J366">
            <v>1.03</v>
          </cell>
        </row>
        <row r="367">
          <cell r="B367">
            <v>170104</v>
          </cell>
          <cell r="C367" t="str">
            <v>LAV2 : Lavatory Lavatory อ่างล้างหน้าแบบ ฝังครึ่งเคาน์เตอร์ (American standard TF0514-WT)</v>
          </cell>
          <cell r="D367">
            <v>170104</v>
          </cell>
          <cell r="E367" t="str">
            <v>set</v>
          </cell>
          <cell r="F367">
            <v>5200</v>
          </cell>
          <cell r="G367">
            <v>500</v>
          </cell>
          <cell r="H367">
            <v>5360</v>
          </cell>
          <cell r="I367">
            <v>515</v>
          </cell>
          <cell r="J367">
            <v>1.03</v>
          </cell>
        </row>
        <row r="368">
          <cell r="B368">
            <v>170105</v>
          </cell>
          <cell r="C368" t="str">
            <v>BT: Bathtub Sunstar SE-E-111W  w/Faucet Mixer  to Bathtub Bathroom Design (Tosca BD TOS21322)</v>
          </cell>
          <cell r="D368">
            <v>170105</v>
          </cell>
          <cell r="E368" t="str">
            <v>set</v>
          </cell>
          <cell r="F368">
            <v>32734</v>
          </cell>
          <cell r="G368">
            <v>1000</v>
          </cell>
          <cell r="H368">
            <v>33720</v>
          </cell>
          <cell r="I368">
            <v>1030</v>
          </cell>
          <cell r="J368">
            <v>1.03</v>
          </cell>
        </row>
        <row r="369">
          <cell r="B369">
            <v>170105</v>
          </cell>
          <cell r="C369" t="str">
            <v>SW1:  Shower (American standard A2612-10-A ) w/Sliding Bar (American standard A-6110-978-793)</v>
          </cell>
          <cell r="D369">
            <v>170105</v>
          </cell>
          <cell r="E369" t="str">
            <v>set</v>
          </cell>
          <cell r="F369">
            <v>2871</v>
          </cell>
          <cell r="G369">
            <v>150</v>
          </cell>
          <cell r="H369">
            <v>2960</v>
          </cell>
          <cell r="I369">
            <v>155</v>
          </cell>
          <cell r="J369">
            <v>1.03</v>
          </cell>
        </row>
        <row r="370">
          <cell r="B370">
            <v>170106</v>
          </cell>
          <cell r="C370" t="str">
            <v>CS1: Rising  spray (American standard A-4800-WT )</v>
          </cell>
          <cell r="D370">
            <v>170106</v>
          </cell>
          <cell r="E370" t="str">
            <v>set</v>
          </cell>
          <cell r="F370">
            <v>568</v>
          </cell>
          <cell r="G370">
            <v>60</v>
          </cell>
          <cell r="H370">
            <v>590</v>
          </cell>
          <cell r="I370">
            <v>65</v>
          </cell>
          <cell r="J370">
            <v>1.03</v>
          </cell>
        </row>
        <row r="371">
          <cell r="B371">
            <v>170107</v>
          </cell>
          <cell r="C371" t="str">
            <v>SH : Soap holder (American standard TF 9401 )</v>
          </cell>
          <cell r="D371">
            <v>170107</v>
          </cell>
          <cell r="E371" t="str">
            <v>set</v>
          </cell>
          <cell r="F371">
            <v>312</v>
          </cell>
          <cell r="G371">
            <v>60</v>
          </cell>
          <cell r="H371">
            <v>325</v>
          </cell>
          <cell r="I371">
            <v>65</v>
          </cell>
          <cell r="J371">
            <v>1.03</v>
          </cell>
        </row>
        <row r="372">
          <cell r="B372">
            <v>170108</v>
          </cell>
          <cell r="C372" t="str">
            <v>PH.1 :  Paper Holder (American standard TF 9411 )</v>
          </cell>
          <cell r="D372">
            <v>170108</v>
          </cell>
          <cell r="E372" t="str">
            <v>set</v>
          </cell>
          <cell r="F372">
            <v>616</v>
          </cell>
          <cell r="G372">
            <v>60</v>
          </cell>
          <cell r="H372">
            <v>635</v>
          </cell>
          <cell r="I372">
            <v>65</v>
          </cell>
          <cell r="J372">
            <v>1.03</v>
          </cell>
        </row>
        <row r="373">
          <cell r="B373">
            <v>170109</v>
          </cell>
          <cell r="C373" t="str">
            <v>Towel Bar</v>
          </cell>
          <cell r="D373">
            <v>170109</v>
          </cell>
          <cell r="E373" t="str">
            <v>set</v>
          </cell>
          <cell r="F373">
            <v>656</v>
          </cell>
          <cell r="G373">
            <v>60</v>
          </cell>
          <cell r="H373">
            <v>680</v>
          </cell>
          <cell r="I373">
            <v>65</v>
          </cell>
          <cell r="J373">
            <v>1.03</v>
          </cell>
        </row>
        <row r="374">
          <cell r="B374">
            <v>170110</v>
          </cell>
          <cell r="C374" t="str">
            <v>Hook</v>
          </cell>
          <cell r="D374">
            <v>170110</v>
          </cell>
          <cell r="E374" t="str">
            <v>set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1.03</v>
          </cell>
        </row>
        <row r="375">
          <cell r="B375">
            <v>170111</v>
          </cell>
          <cell r="C375" t="str">
            <v>Miror as per detail on Dwg.A6-01</v>
          </cell>
          <cell r="D375">
            <v>170111</v>
          </cell>
          <cell r="E375" t="str">
            <v>set</v>
          </cell>
          <cell r="F375">
            <v>1323</v>
          </cell>
          <cell r="G375">
            <v>0</v>
          </cell>
          <cell r="H375">
            <v>1365</v>
          </cell>
          <cell r="I375">
            <v>0</v>
          </cell>
          <cell r="J375">
            <v>1.03</v>
          </cell>
        </row>
        <row r="376">
          <cell r="B376">
            <v>170112</v>
          </cell>
          <cell r="C376" t="str">
            <v>Counter  Lavatory  incl. Structure work Comprise Top  Black Granite and finishing complete as per detail on Dwg. No.A6-01</v>
          </cell>
          <cell r="D376">
            <v>170112</v>
          </cell>
          <cell r="E376" t="str">
            <v>set</v>
          </cell>
          <cell r="F376">
            <v>2700</v>
          </cell>
          <cell r="G376">
            <v>1350</v>
          </cell>
          <cell r="H376">
            <v>2785</v>
          </cell>
          <cell r="I376">
            <v>1395</v>
          </cell>
          <cell r="J376">
            <v>1.03</v>
          </cell>
        </row>
        <row r="377">
          <cell r="B377">
            <v>170113</v>
          </cell>
          <cell r="C377" t="str">
            <v>Tempered Glass10 mm Thk. Door &amp; Partition Shower Area</v>
          </cell>
          <cell r="D377">
            <v>170113</v>
          </cell>
          <cell r="E377" t="str">
            <v>set</v>
          </cell>
          <cell r="F377">
            <v>15600</v>
          </cell>
          <cell r="G377">
            <v>2200</v>
          </cell>
          <cell r="H377">
            <v>16070</v>
          </cell>
          <cell r="I377">
            <v>2270</v>
          </cell>
          <cell r="J377">
            <v>1.03</v>
          </cell>
        </row>
        <row r="378">
          <cell r="B378">
            <v>170114</v>
          </cell>
          <cell r="C378" t="str">
            <v xml:space="preserve">Floor Drain </v>
          </cell>
          <cell r="D378">
            <v>170114</v>
          </cell>
          <cell r="E378" t="str">
            <v>set</v>
          </cell>
          <cell r="F378">
            <v>351</v>
          </cell>
          <cell r="G378">
            <v>60</v>
          </cell>
          <cell r="H378">
            <v>365</v>
          </cell>
          <cell r="I378">
            <v>65</v>
          </cell>
          <cell r="J378">
            <v>1.03</v>
          </cell>
        </row>
        <row r="379">
          <cell r="B379">
            <v>170115</v>
          </cell>
          <cell r="C379" t="str">
            <v xml:space="preserve">Wall Partition ผนังห้องน้ำสำเร็จรูป </v>
          </cell>
          <cell r="D379">
            <v>170115</v>
          </cell>
          <cell r="E379" t="str">
            <v>set</v>
          </cell>
          <cell r="F379">
            <v>11900</v>
          </cell>
          <cell r="G379">
            <v>600</v>
          </cell>
          <cell r="H379">
            <v>12260</v>
          </cell>
          <cell r="I379">
            <v>620</v>
          </cell>
          <cell r="J379">
            <v>1.03</v>
          </cell>
        </row>
        <row r="380">
          <cell r="B380">
            <v>170116</v>
          </cell>
          <cell r="C380" t="str">
            <v xml:space="preserve"> Steam Room  ตู้อบไอน้ำ</v>
          </cell>
          <cell r="D380">
            <v>170116</v>
          </cell>
          <cell r="E380" t="str">
            <v>set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1.03</v>
          </cell>
        </row>
        <row r="381">
          <cell r="B381">
            <v>170117</v>
          </cell>
          <cell r="C381" t="str">
            <v>UR : Urinal  (American standard TF-412)</v>
          </cell>
          <cell r="D381">
            <v>170117</v>
          </cell>
          <cell r="E381" t="str">
            <v>set</v>
          </cell>
          <cell r="F381">
            <v>2453.25</v>
          </cell>
          <cell r="G381">
            <v>500</v>
          </cell>
          <cell r="H381">
            <v>2530</v>
          </cell>
          <cell r="I381">
            <v>515</v>
          </cell>
          <cell r="J381">
            <v>1.03</v>
          </cell>
        </row>
        <row r="382">
          <cell r="B382">
            <v>170118</v>
          </cell>
          <cell r="C382" t="str">
            <v xml:space="preserve">  Top  Black Granite and finishing complete ( W=0.20 m.)</v>
          </cell>
          <cell r="D382">
            <v>170118</v>
          </cell>
          <cell r="E382" t="str">
            <v>m.</v>
          </cell>
          <cell r="F382">
            <v>927</v>
          </cell>
          <cell r="G382">
            <v>250</v>
          </cell>
          <cell r="H382">
            <v>955</v>
          </cell>
          <cell r="I382">
            <v>260</v>
          </cell>
          <cell r="J382">
            <v>1.03</v>
          </cell>
        </row>
        <row r="383">
          <cell r="B383">
            <v>170119</v>
          </cell>
          <cell r="D383">
            <v>170119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1.03</v>
          </cell>
        </row>
        <row r="384">
          <cell r="B384">
            <v>170120</v>
          </cell>
          <cell r="D384">
            <v>170120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1.03</v>
          </cell>
        </row>
        <row r="386">
          <cell r="B386">
            <v>180000</v>
          </cell>
          <cell r="C386" t="str">
            <v>Miscellinous</v>
          </cell>
        </row>
        <row r="387">
          <cell r="C387" t="str">
            <v>Internal Road and Parking Area, Drop off on Dwg. No.A5.05</v>
          </cell>
        </row>
        <row r="388">
          <cell r="B388">
            <v>180101</v>
          </cell>
          <cell r="C388" t="str">
            <v>Curb  wheel stoppper</v>
          </cell>
          <cell r="D388">
            <v>180101</v>
          </cell>
          <cell r="E388" t="str">
            <v>m.</v>
          </cell>
          <cell r="F388">
            <v>165.54375000000002</v>
          </cell>
          <cell r="G388">
            <v>50</v>
          </cell>
          <cell r="H388">
            <v>175</v>
          </cell>
          <cell r="I388">
            <v>55</v>
          </cell>
          <cell r="J388">
            <v>1.03</v>
          </cell>
        </row>
        <row r="389">
          <cell r="B389">
            <v>180102</v>
          </cell>
          <cell r="C389" t="str">
            <v>Paking  Stall limits paint</v>
          </cell>
          <cell r="D389">
            <v>180102</v>
          </cell>
          <cell r="E389" t="str">
            <v>m.</v>
          </cell>
          <cell r="F389">
            <v>60</v>
          </cell>
          <cell r="G389">
            <v>10</v>
          </cell>
          <cell r="H389">
            <v>65</v>
          </cell>
          <cell r="I389">
            <v>15</v>
          </cell>
          <cell r="J389">
            <v>1.03</v>
          </cell>
        </row>
        <row r="390">
          <cell r="B390">
            <v>180103</v>
          </cell>
          <cell r="C390" t="str">
            <v>Direction ArrowTraffic  paint</v>
          </cell>
          <cell r="D390">
            <v>180103</v>
          </cell>
          <cell r="E390" t="str">
            <v>Ea.</v>
          </cell>
          <cell r="F390">
            <v>600</v>
          </cell>
          <cell r="G390">
            <v>0</v>
          </cell>
          <cell r="H390">
            <v>620</v>
          </cell>
          <cell r="I390">
            <v>0</v>
          </cell>
          <cell r="J390">
            <v>1.03</v>
          </cell>
        </row>
        <row r="391">
          <cell r="B391">
            <v>180104</v>
          </cell>
          <cell r="C391" t="str">
            <v xml:space="preserve">Column guard  </v>
          </cell>
          <cell r="D391">
            <v>180104</v>
          </cell>
          <cell r="E391" t="str">
            <v>no</v>
          </cell>
          <cell r="F391">
            <v>250</v>
          </cell>
          <cell r="G391">
            <v>150</v>
          </cell>
          <cell r="H391">
            <v>260</v>
          </cell>
          <cell r="I391">
            <v>155</v>
          </cell>
          <cell r="J391">
            <v>1.03</v>
          </cell>
        </row>
        <row r="392">
          <cell r="B392">
            <v>180105</v>
          </cell>
          <cell r="C392" t="str">
            <v>Mon Brickwall  Total 100 mm. Thk.including all necessary stiffenner and lintels plastering  and Paint  at Parking</v>
          </cell>
          <cell r="D392">
            <v>180105</v>
          </cell>
          <cell r="E392" t="str">
            <v>m2</v>
          </cell>
          <cell r="F392">
            <v>235</v>
          </cell>
          <cell r="G392">
            <v>142.5</v>
          </cell>
          <cell r="H392">
            <v>245</v>
          </cell>
          <cell r="I392">
            <v>150</v>
          </cell>
          <cell r="J392">
            <v>1.03</v>
          </cell>
        </row>
        <row r="393">
          <cell r="B393">
            <v>180106</v>
          </cell>
          <cell r="C393" t="str">
            <v xml:space="preserve">Block Wall  Total 200 mm. Thk  Thk.including all necessary stiffenner and lintels </v>
          </cell>
          <cell r="D393">
            <v>180106</v>
          </cell>
          <cell r="E393" t="str">
            <v>m2</v>
          </cell>
          <cell r="F393">
            <v>470</v>
          </cell>
          <cell r="G393">
            <v>285</v>
          </cell>
          <cell r="H393">
            <v>485</v>
          </cell>
          <cell r="I393">
            <v>295</v>
          </cell>
          <cell r="J393">
            <v>1.03</v>
          </cell>
        </row>
        <row r="394">
          <cell r="B394">
            <v>180107</v>
          </cell>
          <cell r="C394" t="str">
            <v xml:space="preserve">Back Afarica Garnite Finishing กรุแกรตนิตดำแอฟริกา  size 0.30x0.60 m 20 mm. Thk. </v>
          </cell>
          <cell r="D394">
            <v>180107</v>
          </cell>
          <cell r="E394" t="str">
            <v>m2</v>
          </cell>
          <cell r="F394">
            <v>3090</v>
          </cell>
          <cell r="G394">
            <v>500</v>
          </cell>
          <cell r="H394">
            <v>3185</v>
          </cell>
          <cell r="I394">
            <v>515</v>
          </cell>
          <cell r="J394">
            <v>1.03</v>
          </cell>
        </row>
        <row r="395">
          <cell r="B395">
            <v>180108</v>
          </cell>
          <cell r="C395" t="str">
            <v>Back Garnite Finishing กรุแกรตนิตดำภายในประเทศ ผิวหน้ากระแทก  size 0.30x0.60 m 20 mm. Thk.</v>
          </cell>
          <cell r="D395">
            <v>180108</v>
          </cell>
          <cell r="E395" t="str">
            <v>m2</v>
          </cell>
          <cell r="F395">
            <v>3090</v>
          </cell>
          <cell r="G395">
            <v>500</v>
          </cell>
          <cell r="H395">
            <v>3185</v>
          </cell>
          <cell r="I395">
            <v>515</v>
          </cell>
          <cell r="J395">
            <v>1.03</v>
          </cell>
        </row>
        <row r="396">
          <cell r="B396">
            <v>180109</v>
          </cell>
          <cell r="C396" t="str">
            <v>Garnite Finishing กรุแกรตนิตหมอกจีนผิวพ่นไฟ  size 0.30x0.60 m 20 mm. Thk.</v>
          </cell>
          <cell r="D396">
            <v>180109</v>
          </cell>
          <cell r="E396" t="str">
            <v>m2</v>
          </cell>
          <cell r="F396">
            <v>3090</v>
          </cell>
          <cell r="G396">
            <v>500</v>
          </cell>
          <cell r="H396">
            <v>3185</v>
          </cell>
          <cell r="I396">
            <v>515</v>
          </cell>
          <cell r="J396">
            <v>1.03</v>
          </cell>
        </row>
        <row r="397">
          <cell r="B397">
            <v>180110</v>
          </cell>
          <cell r="C397" t="str">
            <v>Sand Cement Plaster</v>
          </cell>
          <cell r="D397">
            <v>180110</v>
          </cell>
          <cell r="E397" t="str">
            <v>m2</v>
          </cell>
          <cell r="F397">
            <v>110</v>
          </cell>
          <cell r="G397">
            <v>110</v>
          </cell>
          <cell r="H397">
            <v>115</v>
          </cell>
          <cell r="I397">
            <v>115</v>
          </cell>
          <cell r="J397">
            <v>1.03</v>
          </cell>
        </row>
        <row r="398">
          <cell r="B398">
            <v>180111</v>
          </cell>
          <cell r="C398" t="str">
            <v>ระแนงไม้ Conwood size 1/2"x3 " as per detail on Dwg.A9-02</v>
          </cell>
          <cell r="D398">
            <v>180111</v>
          </cell>
          <cell r="E398" t="str">
            <v>m2</v>
          </cell>
          <cell r="F398">
            <v>835</v>
          </cell>
          <cell r="G398">
            <v>380</v>
          </cell>
          <cell r="H398">
            <v>865</v>
          </cell>
          <cell r="I398">
            <v>395</v>
          </cell>
          <cell r="J398">
            <v>1.03</v>
          </cell>
        </row>
        <row r="399">
          <cell r="B399">
            <v>180112</v>
          </cell>
          <cell r="C399" t="str">
            <v>กระจกส่องทางรถวิ่ง</v>
          </cell>
          <cell r="D399">
            <v>180112</v>
          </cell>
          <cell r="E399" t="str">
            <v>Set</v>
          </cell>
          <cell r="F399">
            <v>3600</v>
          </cell>
          <cell r="G399">
            <v>200</v>
          </cell>
          <cell r="H399">
            <v>3710</v>
          </cell>
          <cell r="I399">
            <v>210</v>
          </cell>
          <cell r="J399">
            <v>1.03</v>
          </cell>
        </row>
        <row r="400">
          <cell r="C400" t="str">
            <v>Swimming Pool and Roof Deck on Dwg.no.A8-02</v>
          </cell>
        </row>
        <row r="401">
          <cell r="B401">
            <v>180201</v>
          </cell>
          <cell r="C401" t="str">
            <v xml:space="preserve">F15 : Gray Marble  size 0.10 x0.10 m w/waterproof System(incl.Cement and sand Screed)  finished for floor and wall at swimming pool. As per detail on dwg. A8-02 </v>
          </cell>
          <cell r="D401">
            <v>180201</v>
          </cell>
          <cell r="E401" t="str">
            <v>m2</v>
          </cell>
          <cell r="F401">
            <v>1025</v>
          </cell>
          <cell r="G401">
            <v>725</v>
          </cell>
          <cell r="H401">
            <v>1060</v>
          </cell>
          <cell r="I401">
            <v>750</v>
          </cell>
          <cell r="J401">
            <v>1.03</v>
          </cell>
        </row>
        <row r="402">
          <cell r="B402">
            <v>180202</v>
          </cell>
          <cell r="C402" t="str">
            <v>Eage Granite Polish finishes  size 0.20 m W  2mm. Thk.</v>
          </cell>
          <cell r="D402">
            <v>180202</v>
          </cell>
          <cell r="E402" t="str">
            <v>m2</v>
          </cell>
          <cell r="F402">
            <v>3090</v>
          </cell>
          <cell r="G402">
            <v>500</v>
          </cell>
          <cell r="H402">
            <v>3185</v>
          </cell>
          <cell r="I402">
            <v>515</v>
          </cell>
          <cell r="J402">
            <v>1.03</v>
          </cell>
        </row>
        <row r="403">
          <cell r="B403">
            <v>180203</v>
          </cell>
          <cell r="C403" t="str">
            <v>Pipe Steel Dia 0.10 m.  Approx L=3.30 m. White Spray paint incl. Steel Support as per Detail A8-03</v>
          </cell>
          <cell r="D403">
            <v>180203</v>
          </cell>
          <cell r="E403" t="str">
            <v>no.</v>
          </cell>
          <cell r="F403">
            <v>1600</v>
          </cell>
          <cell r="G403">
            <v>775</v>
          </cell>
          <cell r="H403">
            <v>1650</v>
          </cell>
          <cell r="I403">
            <v>800</v>
          </cell>
          <cell r="J403">
            <v>1.03</v>
          </cell>
        </row>
        <row r="404">
          <cell r="B404">
            <v>180204</v>
          </cell>
          <cell r="C404" t="str">
            <v>RC. Gutter 0.30 m. wide w/ Steel towel finish to gutter</v>
          </cell>
          <cell r="D404">
            <v>180204</v>
          </cell>
          <cell r="E404" t="str">
            <v>m</v>
          </cell>
          <cell r="F404">
            <v>120</v>
          </cell>
          <cell r="G404">
            <v>90</v>
          </cell>
          <cell r="H404">
            <v>125</v>
          </cell>
          <cell r="I404">
            <v>95</v>
          </cell>
          <cell r="J404">
            <v>1.03</v>
          </cell>
        </row>
        <row r="405">
          <cell r="B405">
            <v>180205</v>
          </cell>
          <cell r="C405" t="str">
            <v>Drainage spout</v>
          </cell>
          <cell r="D405">
            <v>180205</v>
          </cell>
          <cell r="E405" t="str">
            <v>no.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1.03</v>
          </cell>
        </row>
        <row r="406">
          <cell r="B406">
            <v>180206</v>
          </cell>
          <cell r="C406" t="str">
            <v>ตะแกรง PVC สำเร็จรูป W=0.25 m.</v>
          </cell>
          <cell r="D406">
            <v>180206</v>
          </cell>
          <cell r="E406" t="str">
            <v>m</v>
          </cell>
          <cell r="F406">
            <v>750</v>
          </cell>
          <cell r="G406">
            <v>100</v>
          </cell>
          <cell r="H406">
            <v>775</v>
          </cell>
          <cell r="I406">
            <v>105</v>
          </cell>
          <cell r="J406">
            <v>1.03</v>
          </cell>
        </row>
        <row r="407">
          <cell r="B407">
            <v>180207</v>
          </cell>
          <cell r="C407" t="str">
            <v xml:space="preserve">F13 : solid wood floor finished พื้นไม้เต็ง ผิวเซาะร่องลอนขนาด 1"x4" เว้นระยะห่าง 5 mm. พร้อมโครงเคร่าตงไม้เนื้อแข็ง </v>
          </cell>
          <cell r="D407">
            <v>180207</v>
          </cell>
          <cell r="E407" t="str">
            <v>m2</v>
          </cell>
          <cell r="F407">
            <v>2005</v>
          </cell>
          <cell r="G407">
            <v>690</v>
          </cell>
          <cell r="H407">
            <v>2070</v>
          </cell>
          <cell r="I407">
            <v>715</v>
          </cell>
          <cell r="J407">
            <v>1.03</v>
          </cell>
        </row>
        <row r="408">
          <cell r="B408">
            <v>180208</v>
          </cell>
          <cell r="C408" t="str">
            <v>ระแนงอลูมิเนียม size 1"x2 "w/ White color Paint As per Detail on Dwg.A9-08</v>
          </cell>
          <cell r="D408">
            <v>180208</v>
          </cell>
          <cell r="E408" t="str">
            <v>m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1.03</v>
          </cell>
        </row>
        <row r="409">
          <cell r="B409">
            <v>180209</v>
          </cell>
          <cell r="C409" t="str">
            <v xml:space="preserve">Mon Brickwall  Total 100 mm. Thk. H 0.90 m. including all necessary stiffenner and lintels plastering  and Paint  at 7 th Bacolny , Roof Deck. </v>
          </cell>
          <cell r="D409">
            <v>180209</v>
          </cell>
          <cell r="E409" t="str">
            <v>m2</v>
          </cell>
          <cell r="F409">
            <v>600</v>
          </cell>
          <cell r="G409">
            <v>400</v>
          </cell>
          <cell r="H409">
            <v>620</v>
          </cell>
          <cell r="I409">
            <v>415</v>
          </cell>
          <cell r="J409">
            <v>1.03</v>
          </cell>
        </row>
        <row r="410">
          <cell r="B410">
            <v>180210</v>
          </cell>
          <cell r="C410" t="str">
            <v xml:space="preserve">Mon Brickwall  Total 150 mm. Thk. H 1.00 m. including all necessary stiffenner and lintels plastering  and Paint  at Roof Deck. </v>
          </cell>
          <cell r="D410">
            <v>180210</v>
          </cell>
          <cell r="E410" t="str">
            <v>m2</v>
          </cell>
          <cell r="F410">
            <v>765</v>
          </cell>
          <cell r="G410">
            <v>490</v>
          </cell>
          <cell r="H410">
            <v>790</v>
          </cell>
          <cell r="I410">
            <v>505</v>
          </cell>
          <cell r="J410">
            <v>1.03</v>
          </cell>
        </row>
        <row r="411">
          <cell r="B411">
            <v>180211</v>
          </cell>
          <cell r="C411" t="str">
            <v>ฝาเปิดสแตนเลสพร้อมบันไดลิงเหล็ก ชั้นหลังคา</v>
          </cell>
          <cell r="D411">
            <v>180211</v>
          </cell>
          <cell r="E411" t="str">
            <v>Set</v>
          </cell>
          <cell r="F411">
            <v>4050</v>
          </cell>
          <cell r="G411">
            <v>500</v>
          </cell>
          <cell r="H411">
            <v>4175</v>
          </cell>
          <cell r="I411">
            <v>515</v>
          </cell>
          <cell r="J411">
            <v>1.03</v>
          </cell>
        </row>
        <row r="412">
          <cell r="B412">
            <v>180212</v>
          </cell>
          <cell r="C412" t="str">
            <v xml:space="preserve">Filter Fabric </v>
          </cell>
          <cell r="D412">
            <v>180212</v>
          </cell>
          <cell r="E412" t="str">
            <v>m2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1.03</v>
          </cell>
        </row>
        <row r="413">
          <cell r="B413">
            <v>180213</v>
          </cell>
          <cell r="D413">
            <v>180213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1.03</v>
          </cell>
        </row>
        <row r="414">
          <cell r="B414">
            <v>180214</v>
          </cell>
          <cell r="D414">
            <v>180214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1.03</v>
          </cell>
        </row>
        <row r="415">
          <cell r="B415">
            <v>180215</v>
          </cell>
          <cell r="D415">
            <v>180215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1.03</v>
          </cell>
        </row>
        <row r="417">
          <cell r="B417">
            <v>190000</v>
          </cell>
        </row>
        <row r="418">
          <cell r="B418">
            <v>190101</v>
          </cell>
          <cell r="D418">
            <v>190101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1.03</v>
          </cell>
        </row>
        <row r="419">
          <cell r="B419">
            <v>190102</v>
          </cell>
          <cell r="D419">
            <v>190102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1.03</v>
          </cell>
        </row>
        <row r="420">
          <cell r="B420">
            <v>190103</v>
          </cell>
          <cell r="D420">
            <v>190103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1.03</v>
          </cell>
        </row>
        <row r="421">
          <cell r="B421">
            <v>190104</v>
          </cell>
          <cell r="D421">
            <v>190104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1.03</v>
          </cell>
        </row>
        <row r="422">
          <cell r="B422">
            <v>190105</v>
          </cell>
          <cell r="D422">
            <v>190105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1.03</v>
          </cell>
        </row>
        <row r="423">
          <cell r="B423">
            <v>190106</v>
          </cell>
          <cell r="D423">
            <v>190106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1.03</v>
          </cell>
        </row>
        <row r="425">
          <cell r="B425">
            <v>200000</v>
          </cell>
          <cell r="C425" t="str">
            <v>External and Site Works.</v>
          </cell>
        </row>
        <row r="426">
          <cell r="B426">
            <v>200100</v>
          </cell>
          <cell r="C426" t="str">
            <v>Garbage House</v>
          </cell>
          <cell r="H426">
            <v>0</v>
          </cell>
          <cell r="I426">
            <v>0</v>
          </cell>
          <cell r="J426">
            <v>1.03</v>
          </cell>
        </row>
        <row r="427">
          <cell r="B427">
            <v>200101</v>
          </cell>
          <cell r="C427" t="str">
            <v>Floor, Polished Cement finish</v>
          </cell>
          <cell r="D427">
            <v>200101</v>
          </cell>
          <cell r="E427" t="str">
            <v>m2</v>
          </cell>
          <cell r="F427">
            <v>30</v>
          </cell>
          <cell r="G427">
            <v>30</v>
          </cell>
          <cell r="H427">
            <v>35</v>
          </cell>
          <cell r="I427">
            <v>35</v>
          </cell>
          <cell r="J427">
            <v>1.03</v>
          </cell>
        </row>
        <row r="428">
          <cell r="B428">
            <v>200102</v>
          </cell>
          <cell r="C428" t="str">
            <v>Wall,  Column cement and and sand plaster Groove line  with paint finish</v>
          </cell>
          <cell r="D428">
            <v>200102</v>
          </cell>
          <cell r="E428" t="str">
            <v>m2</v>
          </cell>
          <cell r="F428">
            <v>200</v>
          </cell>
          <cell r="G428">
            <v>170</v>
          </cell>
          <cell r="H428">
            <v>210</v>
          </cell>
          <cell r="I428">
            <v>180</v>
          </cell>
          <cell r="J428">
            <v>1.03</v>
          </cell>
        </row>
        <row r="429">
          <cell r="B429">
            <v>200103</v>
          </cell>
          <cell r="C429" t="str">
            <v xml:space="preserve">Ceiling , cement and sand plaster </v>
          </cell>
          <cell r="D429">
            <v>200103</v>
          </cell>
          <cell r="E429" t="str">
            <v>m2</v>
          </cell>
          <cell r="F429">
            <v>100</v>
          </cell>
          <cell r="G429">
            <v>100</v>
          </cell>
          <cell r="H429">
            <v>105</v>
          </cell>
          <cell r="I429">
            <v>105</v>
          </cell>
          <cell r="J429">
            <v>1.03</v>
          </cell>
        </row>
        <row r="430">
          <cell r="B430">
            <v>200104</v>
          </cell>
          <cell r="C430" t="str">
            <v>Steel roller shutter  Door (Garbagel Room) Size 1.50WX1.70H m. as per detail on Dwg. A9-11</v>
          </cell>
          <cell r="D430">
            <v>200104</v>
          </cell>
          <cell r="E430" t="str">
            <v>no.</v>
          </cell>
          <cell r="F430">
            <v>9265</v>
          </cell>
          <cell r="G430">
            <v>1880</v>
          </cell>
          <cell r="H430">
            <v>9545</v>
          </cell>
          <cell r="I430">
            <v>1940</v>
          </cell>
          <cell r="J430">
            <v>1.03</v>
          </cell>
        </row>
        <row r="431">
          <cell r="B431">
            <v>200105</v>
          </cell>
          <cell r="C431" t="str">
            <v>Double Flush Hinge  door บานเปิดคู่ไม้อัดยางกันน้ำ 2 ด้าน ทำสีน้ำมันสีขาว  (size 1.20WX1.850H m. ) incl. Door Hardware as per detail on Dwg.A9-11</v>
          </cell>
          <cell r="D431">
            <v>200105</v>
          </cell>
          <cell r="E431" t="str">
            <v>no.</v>
          </cell>
          <cell r="F431">
            <v>5950</v>
          </cell>
          <cell r="G431">
            <v>1210</v>
          </cell>
          <cell r="H431">
            <v>6130</v>
          </cell>
          <cell r="I431">
            <v>1250</v>
          </cell>
          <cell r="J431">
            <v>1.03</v>
          </cell>
        </row>
        <row r="432">
          <cell r="B432">
            <v>200106</v>
          </cell>
          <cell r="C432" t="str">
            <v>Steel Coloum size 4"x4" w/Paint Finishes</v>
          </cell>
          <cell r="D432">
            <v>200106</v>
          </cell>
          <cell r="E432" t="str">
            <v>kg.</v>
          </cell>
          <cell r="F432">
            <v>33.10431654676259</v>
          </cell>
          <cell r="G432">
            <v>13.726618705035971</v>
          </cell>
          <cell r="H432">
            <v>35</v>
          </cell>
          <cell r="I432">
            <v>15</v>
          </cell>
          <cell r="J432">
            <v>1.03</v>
          </cell>
        </row>
        <row r="433">
          <cell r="B433">
            <v>200107</v>
          </cell>
          <cell r="C433" t="str">
            <v xml:space="preserve">โคร่งเคร่าเหล็ก  size  2"x4"  w/Paint Finishes </v>
          </cell>
          <cell r="D433">
            <v>200107</v>
          </cell>
          <cell r="E433" t="str">
            <v>kg.</v>
          </cell>
          <cell r="F433">
            <v>33.10431654676259</v>
          </cell>
          <cell r="G433">
            <v>13.726618705035971</v>
          </cell>
          <cell r="H433">
            <v>35</v>
          </cell>
          <cell r="I433">
            <v>15</v>
          </cell>
          <cell r="J433">
            <v>1.03</v>
          </cell>
        </row>
        <row r="434">
          <cell r="B434">
            <v>200108</v>
          </cell>
          <cell r="C434" t="str">
            <v>ระแนงไม้ Conwood Size 1/2"x3"ตีเว้นร่อง 2" w/Paint Finishes</v>
          </cell>
          <cell r="D434">
            <v>200108</v>
          </cell>
          <cell r="E434" t="str">
            <v>m2</v>
          </cell>
          <cell r="F434">
            <v>340</v>
          </cell>
          <cell r="G434">
            <v>200</v>
          </cell>
          <cell r="H434">
            <v>355</v>
          </cell>
          <cell r="I434">
            <v>210</v>
          </cell>
          <cell r="J434">
            <v>1.03</v>
          </cell>
        </row>
        <row r="435">
          <cell r="B435">
            <v>200109</v>
          </cell>
          <cell r="D435">
            <v>200109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1.03</v>
          </cell>
        </row>
        <row r="436">
          <cell r="B436">
            <v>200110</v>
          </cell>
          <cell r="D436">
            <v>200110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1.03</v>
          </cell>
        </row>
        <row r="437">
          <cell r="B437">
            <v>200200</v>
          </cell>
          <cell r="C437" t="str">
            <v>Fence</v>
          </cell>
          <cell r="D437">
            <v>200200</v>
          </cell>
          <cell r="H437">
            <v>0</v>
          </cell>
          <cell r="I437">
            <v>0</v>
          </cell>
          <cell r="J437">
            <v>1.03</v>
          </cell>
        </row>
        <row r="438">
          <cell r="B438">
            <v>200201</v>
          </cell>
          <cell r="C438" t="str">
            <v xml:space="preserve">Block Wall Total 200 mm. Thk  Thk.including all necessary stiffenner and lintels </v>
          </cell>
          <cell r="D438">
            <v>200201</v>
          </cell>
          <cell r="E438" t="str">
            <v>m2</v>
          </cell>
          <cell r="F438">
            <v>610</v>
          </cell>
          <cell r="G438">
            <v>230</v>
          </cell>
          <cell r="H438">
            <v>630</v>
          </cell>
          <cell r="I438">
            <v>240</v>
          </cell>
          <cell r="J438">
            <v>1.03</v>
          </cell>
        </row>
        <row r="439">
          <cell r="B439">
            <v>200202</v>
          </cell>
          <cell r="C439" t="str">
            <v>Plaster and Groove lines  ผนังฉาบปูนเซอะร่อง  1 ด้าน</v>
          </cell>
          <cell r="D439">
            <v>200202</v>
          </cell>
          <cell r="E439" t="str">
            <v>m2</v>
          </cell>
          <cell r="F439">
            <v>100</v>
          </cell>
          <cell r="G439">
            <v>135</v>
          </cell>
          <cell r="H439">
            <v>105</v>
          </cell>
          <cell r="I439">
            <v>140</v>
          </cell>
          <cell r="J439">
            <v>1.03</v>
          </cell>
        </row>
        <row r="440">
          <cell r="B440">
            <v>200203</v>
          </cell>
          <cell r="C440" t="str">
            <v>PVC เส้น ขนาด 1"x2" สีน้ำตาล ทุกระยะ 0.15 ม.</v>
          </cell>
          <cell r="D440">
            <v>200203</v>
          </cell>
          <cell r="E440" t="str">
            <v>m</v>
          </cell>
          <cell r="F440">
            <v>273</v>
          </cell>
          <cell r="G440">
            <v>30</v>
          </cell>
          <cell r="H440">
            <v>285</v>
          </cell>
          <cell r="I440">
            <v>35</v>
          </cell>
          <cell r="J440">
            <v>1.03</v>
          </cell>
        </row>
        <row r="441">
          <cell r="B441">
            <v>200204</v>
          </cell>
          <cell r="C441" t="str">
            <v>PVC APACE  เส้นร่อง  ขนาด 10 มม. ทุกระยะห่าง  0.30 ม.</v>
          </cell>
          <cell r="D441">
            <v>200204</v>
          </cell>
          <cell r="E441" t="str">
            <v>m</v>
          </cell>
          <cell r="F441">
            <v>7</v>
          </cell>
          <cell r="G441">
            <v>7</v>
          </cell>
          <cell r="H441">
            <v>10</v>
          </cell>
          <cell r="I441">
            <v>10</v>
          </cell>
          <cell r="J441">
            <v>1.03</v>
          </cell>
        </row>
        <row r="442">
          <cell r="B442">
            <v>200205</v>
          </cell>
          <cell r="C442" t="str">
            <v>Kensai Ceramic Tite Wall   Finishes รุ่น GF-208 สี  Gray Leaden</v>
          </cell>
          <cell r="D442">
            <v>200205</v>
          </cell>
          <cell r="E442" t="str">
            <v>m2</v>
          </cell>
          <cell r="F442">
            <v>890</v>
          </cell>
          <cell r="G442">
            <v>265</v>
          </cell>
          <cell r="H442">
            <v>920</v>
          </cell>
          <cell r="I442">
            <v>275</v>
          </cell>
          <cell r="J442">
            <v>1.03</v>
          </cell>
        </row>
        <row r="443">
          <cell r="B443">
            <v>200206</v>
          </cell>
          <cell r="C443" t="str">
            <v xml:space="preserve">Grey Garnite tite Size 0.30x0.80 mm.  20 mm. thk .Floor finishes แกรนิตภายในประเทศผิวสกัดหยาบ </v>
          </cell>
          <cell r="D443">
            <v>200206</v>
          </cell>
          <cell r="E443" t="str">
            <v>m2</v>
          </cell>
          <cell r="F443">
            <v>1290</v>
          </cell>
          <cell r="G443">
            <v>535</v>
          </cell>
          <cell r="H443">
            <v>1330</v>
          </cell>
          <cell r="I443">
            <v>555</v>
          </cell>
          <cell r="J443">
            <v>1.03</v>
          </cell>
        </row>
        <row r="444">
          <cell r="B444">
            <v>200207</v>
          </cell>
          <cell r="C444" t="str">
            <v>ขอบผิวทรายล้าง(ทรายละเอียด)</v>
          </cell>
          <cell r="D444">
            <v>200207</v>
          </cell>
          <cell r="E444" t="str">
            <v>m2</v>
          </cell>
          <cell r="F444">
            <v>490</v>
          </cell>
          <cell r="G444">
            <v>0</v>
          </cell>
          <cell r="H444">
            <v>505</v>
          </cell>
          <cell r="I444">
            <v>0</v>
          </cell>
          <cell r="J444">
            <v>1.03</v>
          </cell>
        </row>
        <row r="445">
          <cell r="B445">
            <v>200208</v>
          </cell>
          <cell r="C445" t="str">
            <v>Greentinted Tempered  Glass 12 mm. thk.</v>
          </cell>
          <cell r="D445">
            <v>200208</v>
          </cell>
          <cell r="E445" t="str">
            <v>m.</v>
          </cell>
          <cell r="F445">
            <v>1522.5</v>
          </cell>
          <cell r="G445">
            <v>105</v>
          </cell>
          <cell r="H445">
            <v>1570</v>
          </cell>
          <cell r="I445">
            <v>110</v>
          </cell>
          <cell r="J445">
            <v>1.03</v>
          </cell>
        </row>
        <row r="446">
          <cell r="B446">
            <v>200209</v>
          </cell>
          <cell r="C446" t="str">
            <v>Steel I-Beam  Size 125x75x5.5 mm. w/Paint Finishes</v>
          </cell>
          <cell r="D446">
            <v>200209</v>
          </cell>
          <cell r="E446" t="str">
            <v>m.</v>
          </cell>
          <cell r="F446">
            <v>483.00000000000006</v>
          </cell>
          <cell r="G446">
            <v>225.40000000000003</v>
          </cell>
          <cell r="H446">
            <v>500</v>
          </cell>
          <cell r="I446">
            <v>235</v>
          </cell>
          <cell r="J446">
            <v>1.03</v>
          </cell>
        </row>
        <row r="447">
          <cell r="B447">
            <v>200210</v>
          </cell>
          <cell r="C447" t="str">
            <v>Paint finishes  for RC Roof</v>
          </cell>
          <cell r="D447">
            <v>200210</v>
          </cell>
          <cell r="E447" t="str">
            <v>m2</v>
          </cell>
          <cell r="F447">
            <v>60</v>
          </cell>
          <cell r="G447">
            <v>30</v>
          </cell>
          <cell r="H447">
            <v>65</v>
          </cell>
          <cell r="I447">
            <v>35</v>
          </cell>
          <cell r="J447">
            <v>1.03</v>
          </cell>
        </row>
        <row r="448">
          <cell r="B448">
            <v>200211</v>
          </cell>
          <cell r="D448">
            <v>200211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1.03</v>
          </cell>
        </row>
        <row r="449">
          <cell r="B449">
            <v>200212</v>
          </cell>
          <cell r="D449">
            <v>200212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1.03</v>
          </cell>
        </row>
        <row r="450">
          <cell r="B450">
            <v>200213</v>
          </cell>
          <cell r="D450">
            <v>200213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1.03</v>
          </cell>
        </row>
        <row r="451">
          <cell r="B451">
            <v>200214</v>
          </cell>
          <cell r="D451">
            <v>200214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1.03</v>
          </cell>
        </row>
        <row r="452">
          <cell r="B452">
            <v>200215</v>
          </cell>
          <cell r="D452">
            <v>200215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1.03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 Dwg"/>
      <sheetName val="cov-estimate"/>
      <sheetName val="cov-tender"/>
      <sheetName val="cov-contract"/>
      <sheetName val="cov-final AC"/>
      <sheetName val="cov-contract 2"/>
      <sheetName val="content"/>
      <sheetName val="divider"/>
      <sheetName val="cov_estimate"/>
      <sheetName val="DETAIL "/>
    </sheetNames>
    <sheetDataSet>
      <sheetData sheetId="0"/>
      <sheetData sheetId="1" refreshError="1">
        <row r="4">
          <cell r="E4" t="str">
            <v>COST COMMENTARY REPORT</v>
          </cell>
        </row>
        <row r="9">
          <cell r="E9" t="str">
            <v>on</v>
          </cell>
        </row>
        <row r="14">
          <cell r="E14" t="str">
            <v>GAYSORN PLAZA RENOVATION</v>
          </cell>
        </row>
        <row r="17">
          <cell r="E17" t="str">
            <v/>
          </cell>
        </row>
        <row r="20">
          <cell r="E20" t="str">
            <v>for</v>
          </cell>
        </row>
        <row r="25">
          <cell r="E25" t="str">
            <v>HONG KONG LAND</v>
          </cell>
        </row>
        <row r="31">
          <cell r="E31" t="str">
            <v>9 March 2001</v>
          </cell>
        </row>
        <row r="35">
          <cell r="E35" t="str">
            <v/>
          </cell>
        </row>
        <row r="36">
          <cell r="E36" t="str">
            <v>RIDER HUNT LEVETT &amp; BAILEY (THAILAND) LTD.</v>
          </cell>
        </row>
        <row r="37">
          <cell r="E37" t="str">
            <v>PITAK COURT, HOUSE NO. 29</v>
          </cell>
        </row>
        <row r="38">
          <cell r="E38" t="str">
            <v>43 SOI SATHORN 1, SOUTH SATHORN ROAD</v>
          </cell>
        </row>
        <row r="39">
          <cell r="E39" t="str">
            <v>TUNGMAHAMEAK, SATHORN, BANGKOK 10120 THAILAND</v>
          </cell>
        </row>
        <row r="41">
          <cell r="E41" t="str">
            <v>Tel: 286-0196-7          Fax: 286-0198</v>
          </cell>
        </row>
        <row r="44">
          <cell r="F44" t="str">
            <v>Ref. QS/W/181</v>
          </cell>
        </row>
        <row r="45">
          <cell r="E45" t="str">
            <v/>
          </cell>
          <cell r="F45" t="str">
            <v>E/0102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Data"/>
      <sheetName val="Unit Cost"/>
      <sheetName val="Material"/>
      <sheetName val="Break Down."/>
      <sheetName val="Sheet3"/>
    </sheetNames>
    <sheetDataSet>
      <sheetData sheetId="0" refreshError="1">
        <row r="5">
          <cell r="C5" t="str">
            <v>Area</v>
          </cell>
        </row>
        <row r="6">
          <cell r="C6" t="str">
            <v>จำนวน/หลัง</v>
          </cell>
        </row>
        <row r="7">
          <cell r="B7" t="str">
            <v>Code</v>
          </cell>
          <cell r="C7" t="str">
            <v>Structure</v>
          </cell>
        </row>
        <row r="8">
          <cell r="B8">
            <v>20000</v>
          </cell>
          <cell r="C8" t="str">
            <v>Pile</v>
          </cell>
        </row>
        <row r="9">
          <cell r="B9">
            <v>20101</v>
          </cell>
          <cell r="D9">
            <v>20101</v>
          </cell>
          <cell r="H9">
            <v>0</v>
          </cell>
          <cell r="I9">
            <v>0</v>
          </cell>
          <cell r="J9">
            <v>1.05</v>
          </cell>
        </row>
        <row r="10">
          <cell r="B10">
            <v>20102</v>
          </cell>
          <cell r="D10">
            <v>20102</v>
          </cell>
          <cell r="H10">
            <v>0</v>
          </cell>
          <cell r="I10">
            <v>0</v>
          </cell>
          <cell r="J10">
            <v>1.05</v>
          </cell>
        </row>
        <row r="11">
          <cell r="B11">
            <v>20103</v>
          </cell>
          <cell r="D11">
            <v>20103</v>
          </cell>
          <cell r="H11">
            <v>0</v>
          </cell>
          <cell r="I11">
            <v>0</v>
          </cell>
          <cell r="J11">
            <v>1.05</v>
          </cell>
        </row>
        <row r="13">
          <cell r="B13">
            <v>30000</v>
          </cell>
          <cell r="C13" t="str">
            <v>Earth Work</v>
          </cell>
        </row>
        <row r="14">
          <cell r="B14">
            <v>30101</v>
          </cell>
          <cell r="C14" t="str">
            <v>Excavation to pad footing.</v>
          </cell>
          <cell r="D14">
            <v>30101</v>
          </cell>
          <cell r="E14" t="str">
            <v>m3</v>
          </cell>
          <cell r="F14">
            <v>0</v>
          </cell>
          <cell r="G14">
            <v>90</v>
          </cell>
          <cell r="H14">
            <v>0</v>
          </cell>
          <cell r="I14">
            <v>95</v>
          </cell>
          <cell r="J14">
            <v>1.05</v>
          </cell>
        </row>
        <row r="15">
          <cell r="B15">
            <v>30102</v>
          </cell>
          <cell r="C15" t="str">
            <v xml:space="preserve">Backfill to pad footing. </v>
          </cell>
          <cell r="D15">
            <v>30102</v>
          </cell>
          <cell r="E15" t="str">
            <v>m3</v>
          </cell>
          <cell r="F15">
            <v>0</v>
          </cell>
          <cell r="G15">
            <v>85</v>
          </cell>
          <cell r="H15">
            <v>0</v>
          </cell>
          <cell r="I15">
            <v>90</v>
          </cell>
          <cell r="J15">
            <v>1.05</v>
          </cell>
        </row>
        <row r="16">
          <cell r="B16">
            <v>30103</v>
          </cell>
          <cell r="C16" t="str">
            <v>100mm thick Compacted sand.</v>
          </cell>
          <cell r="D16">
            <v>30103</v>
          </cell>
          <cell r="E16" t="str">
            <v>m3</v>
          </cell>
          <cell r="F16">
            <v>600</v>
          </cell>
          <cell r="G16">
            <v>80</v>
          </cell>
          <cell r="H16">
            <v>630</v>
          </cell>
          <cell r="I16">
            <v>85</v>
          </cell>
          <cell r="J16">
            <v>1.05</v>
          </cell>
        </row>
        <row r="17">
          <cell r="B17">
            <v>30104</v>
          </cell>
          <cell r="C17" t="str">
            <v>100mm thick Compacted  Crushed Rock.</v>
          </cell>
          <cell r="D17">
            <v>30104</v>
          </cell>
          <cell r="E17" t="str">
            <v>m2</v>
          </cell>
          <cell r="F17">
            <v>75</v>
          </cell>
          <cell r="G17">
            <v>15</v>
          </cell>
          <cell r="H17">
            <v>80</v>
          </cell>
          <cell r="I17">
            <v>20</v>
          </cell>
          <cell r="J17">
            <v>1.05</v>
          </cell>
        </row>
        <row r="18">
          <cell r="B18">
            <v>30105</v>
          </cell>
          <cell r="C18" t="str">
            <v>25.4 mm. Rock or 25.4 mm. Gravel Fill of 150 mm.Thk.</v>
          </cell>
          <cell r="D18">
            <v>30105</v>
          </cell>
          <cell r="E18" t="str">
            <v>m2</v>
          </cell>
          <cell r="F18">
            <v>75</v>
          </cell>
          <cell r="G18">
            <v>15</v>
          </cell>
          <cell r="H18">
            <v>80</v>
          </cell>
          <cell r="I18">
            <v>20</v>
          </cell>
          <cell r="J18">
            <v>1.05</v>
          </cell>
        </row>
        <row r="19">
          <cell r="B19">
            <v>30106</v>
          </cell>
          <cell r="C19" t="str">
            <v>Geotex Tile  Weight 140 g/m2</v>
          </cell>
          <cell r="D19">
            <v>30106</v>
          </cell>
          <cell r="E19" t="str">
            <v>m2</v>
          </cell>
          <cell r="F19">
            <v>23</v>
          </cell>
          <cell r="G19">
            <v>4</v>
          </cell>
          <cell r="H19">
            <v>25</v>
          </cell>
          <cell r="I19">
            <v>5</v>
          </cell>
          <cell r="J19">
            <v>1.05</v>
          </cell>
        </row>
        <row r="20">
          <cell r="B20">
            <v>30107</v>
          </cell>
          <cell r="C20" t="str">
            <v>Termites</v>
          </cell>
          <cell r="D20">
            <v>30107</v>
          </cell>
          <cell r="E20" t="str">
            <v>m2</v>
          </cell>
          <cell r="F20">
            <v>135</v>
          </cell>
          <cell r="G20">
            <v>0</v>
          </cell>
          <cell r="H20">
            <v>145</v>
          </cell>
          <cell r="I20">
            <v>0</v>
          </cell>
          <cell r="J20">
            <v>1.05</v>
          </cell>
        </row>
        <row r="22">
          <cell r="B22">
            <v>40000</v>
          </cell>
          <cell r="C22" t="str">
            <v>Concrete Work</v>
          </cell>
        </row>
        <row r="23">
          <cell r="B23">
            <v>40101</v>
          </cell>
          <cell r="C23" t="str">
            <v>Lean Concrete 150 Ksc. (Cylinder Test)</v>
          </cell>
          <cell r="D23">
            <v>40101</v>
          </cell>
          <cell r="H23">
            <v>0</v>
          </cell>
          <cell r="I23">
            <v>0</v>
          </cell>
          <cell r="J23">
            <v>1.05</v>
          </cell>
        </row>
        <row r="24">
          <cell r="B24">
            <v>40102</v>
          </cell>
          <cell r="C24" t="str">
            <v>50mm thick lean concrete to pad footing.</v>
          </cell>
          <cell r="D24">
            <v>40102</v>
          </cell>
          <cell r="E24" t="str">
            <v>m3</v>
          </cell>
          <cell r="F24">
            <v>1785</v>
          </cell>
          <cell r="G24">
            <v>350</v>
          </cell>
          <cell r="H24">
            <v>1875</v>
          </cell>
          <cell r="I24">
            <v>370</v>
          </cell>
          <cell r="J24">
            <v>1.05</v>
          </cell>
        </row>
        <row r="25">
          <cell r="B25">
            <v>40103</v>
          </cell>
          <cell r="C25" t="str">
            <v>50mm thick lean concrete to ground slabs.</v>
          </cell>
          <cell r="D25">
            <v>40103</v>
          </cell>
          <cell r="E25" t="str">
            <v>m3</v>
          </cell>
          <cell r="F25">
            <v>1785</v>
          </cell>
          <cell r="G25">
            <v>300</v>
          </cell>
          <cell r="H25">
            <v>1875</v>
          </cell>
          <cell r="I25">
            <v>315</v>
          </cell>
          <cell r="J25">
            <v>1.05</v>
          </cell>
        </row>
        <row r="26">
          <cell r="B26">
            <v>40104</v>
          </cell>
          <cell r="C26" t="str">
            <v>Concrete 240 Ksc. (Cylinder Test)</v>
          </cell>
          <cell r="D26">
            <v>40104</v>
          </cell>
        </row>
        <row r="27">
          <cell r="B27">
            <v>40105</v>
          </cell>
          <cell r="C27" t="str">
            <v>Concrete in pad footing.</v>
          </cell>
          <cell r="D27">
            <v>40105</v>
          </cell>
          <cell r="E27" t="str">
            <v>m3</v>
          </cell>
          <cell r="F27">
            <v>1870</v>
          </cell>
          <cell r="G27">
            <v>350</v>
          </cell>
          <cell r="H27">
            <v>1965</v>
          </cell>
          <cell r="I27">
            <v>370</v>
          </cell>
          <cell r="J27">
            <v>1.05</v>
          </cell>
        </row>
        <row r="28">
          <cell r="B28">
            <v>40106</v>
          </cell>
          <cell r="C28" t="str">
            <v>Concrete in columns.</v>
          </cell>
          <cell r="D28">
            <v>40106</v>
          </cell>
          <cell r="E28" t="str">
            <v>m3</v>
          </cell>
          <cell r="F28">
            <v>1870</v>
          </cell>
          <cell r="G28">
            <v>300</v>
          </cell>
          <cell r="H28">
            <v>1965</v>
          </cell>
          <cell r="I28">
            <v>315</v>
          </cell>
          <cell r="J28">
            <v>1.05</v>
          </cell>
        </row>
        <row r="29">
          <cell r="B29">
            <v>40107</v>
          </cell>
          <cell r="C29" t="str">
            <v>Concrete in beams.</v>
          </cell>
          <cell r="D29">
            <v>40107</v>
          </cell>
          <cell r="E29" t="str">
            <v>m3</v>
          </cell>
          <cell r="F29">
            <v>1870</v>
          </cell>
          <cell r="G29">
            <v>300</v>
          </cell>
          <cell r="H29">
            <v>1965</v>
          </cell>
          <cell r="I29">
            <v>315</v>
          </cell>
          <cell r="J29">
            <v>1.05</v>
          </cell>
        </row>
        <row r="30">
          <cell r="B30">
            <v>40108</v>
          </cell>
          <cell r="C30" t="str">
            <v>Concrete in slabs.</v>
          </cell>
          <cell r="D30">
            <v>40108</v>
          </cell>
          <cell r="E30" t="str">
            <v>m3</v>
          </cell>
          <cell r="F30">
            <v>1870</v>
          </cell>
          <cell r="G30">
            <v>300</v>
          </cell>
          <cell r="H30">
            <v>1965</v>
          </cell>
          <cell r="I30">
            <v>315</v>
          </cell>
          <cell r="J30">
            <v>1.05</v>
          </cell>
        </row>
        <row r="31">
          <cell r="B31">
            <v>40109</v>
          </cell>
          <cell r="C31" t="str">
            <v>Concrete in roof slabs.</v>
          </cell>
          <cell r="D31">
            <v>40109</v>
          </cell>
          <cell r="E31" t="str">
            <v>m3</v>
          </cell>
          <cell r="F31">
            <v>2075</v>
          </cell>
          <cell r="G31">
            <v>300</v>
          </cell>
          <cell r="H31">
            <v>2180</v>
          </cell>
          <cell r="I31">
            <v>315</v>
          </cell>
          <cell r="J31">
            <v>1.05</v>
          </cell>
        </row>
        <row r="32">
          <cell r="B32">
            <v>40110</v>
          </cell>
          <cell r="C32" t="str">
            <v>Concrete in wall.</v>
          </cell>
          <cell r="D32">
            <v>40110</v>
          </cell>
          <cell r="E32" t="str">
            <v>m3</v>
          </cell>
          <cell r="F32">
            <v>2075</v>
          </cell>
          <cell r="G32">
            <v>350</v>
          </cell>
          <cell r="H32">
            <v>2180</v>
          </cell>
          <cell r="I32">
            <v>370</v>
          </cell>
          <cell r="J32">
            <v>1.05</v>
          </cell>
        </row>
        <row r="33">
          <cell r="B33">
            <v>40111</v>
          </cell>
          <cell r="C33" t="str">
            <v>Concrete in staircases</v>
          </cell>
          <cell r="D33">
            <v>40111</v>
          </cell>
          <cell r="E33" t="str">
            <v>m3</v>
          </cell>
          <cell r="F33">
            <v>1870</v>
          </cell>
          <cell r="G33">
            <v>350</v>
          </cell>
          <cell r="H33">
            <v>1965</v>
          </cell>
          <cell r="I33">
            <v>370</v>
          </cell>
          <cell r="J33">
            <v>1.05</v>
          </cell>
        </row>
        <row r="34">
          <cell r="B34">
            <v>40112</v>
          </cell>
          <cell r="C34" t="str">
            <v>Concrete 350 Ksc. (Cylinder Test)</v>
          </cell>
          <cell r="D34">
            <v>40112</v>
          </cell>
          <cell r="H34">
            <v>0</v>
          </cell>
          <cell r="I34">
            <v>0</v>
          </cell>
          <cell r="J34">
            <v>1.05</v>
          </cell>
        </row>
        <row r="35">
          <cell r="B35">
            <v>40113</v>
          </cell>
          <cell r="C35" t="str">
            <v>Concrete in swimming pool slab.</v>
          </cell>
          <cell r="D35">
            <v>40113</v>
          </cell>
          <cell r="E35" t="str">
            <v>m3</v>
          </cell>
          <cell r="F35">
            <v>2328</v>
          </cell>
          <cell r="G35">
            <v>300</v>
          </cell>
          <cell r="H35">
            <v>2445</v>
          </cell>
          <cell r="I35">
            <v>315</v>
          </cell>
          <cell r="J35">
            <v>1.05</v>
          </cell>
        </row>
        <row r="36">
          <cell r="B36">
            <v>40114</v>
          </cell>
          <cell r="C36" t="str">
            <v>Concrete in swimming pool wall.</v>
          </cell>
          <cell r="D36">
            <v>40114</v>
          </cell>
          <cell r="E36" t="str">
            <v>m3</v>
          </cell>
          <cell r="F36">
            <v>2328</v>
          </cell>
          <cell r="G36">
            <v>350</v>
          </cell>
          <cell r="H36">
            <v>2445</v>
          </cell>
          <cell r="I36">
            <v>370</v>
          </cell>
          <cell r="J36">
            <v>1.05</v>
          </cell>
        </row>
        <row r="37">
          <cell r="B37">
            <v>40115</v>
          </cell>
          <cell r="C37" t="str">
            <v>Waterproof System.</v>
          </cell>
          <cell r="D37">
            <v>40115</v>
          </cell>
          <cell r="H37">
            <v>0</v>
          </cell>
          <cell r="I37">
            <v>0</v>
          </cell>
          <cell r="J37">
            <v>1.05</v>
          </cell>
        </row>
        <row r="38">
          <cell r="B38">
            <v>40116</v>
          </cell>
          <cell r="C38" t="str">
            <v>Water Stop  8"</v>
          </cell>
          <cell r="D38">
            <v>40116</v>
          </cell>
          <cell r="E38" t="str">
            <v>m</v>
          </cell>
          <cell r="F38">
            <v>250</v>
          </cell>
          <cell r="G38">
            <v>45</v>
          </cell>
          <cell r="H38">
            <v>265</v>
          </cell>
          <cell r="I38">
            <v>50</v>
          </cell>
          <cell r="J38">
            <v>1.05</v>
          </cell>
        </row>
        <row r="39">
          <cell r="B39">
            <v>40117</v>
          </cell>
          <cell r="C39" t="str">
            <v>Waterproof System</v>
          </cell>
          <cell r="D39">
            <v>40117</v>
          </cell>
          <cell r="E39" t="str">
            <v>m2</v>
          </cell>
          <cell r="F39">
            <v>150</v>
          </cell>
          <cell r="G39">
            <v>20</v>
          </cell>
          <cell r="H39">
            <v>160</v>
          </cell>
          <cell r="I39">
            <v>25</v>
          </cell>
          <cell r="J39">
            <v>1.05</v>
          </cell>
        </row>
        <row r="40">
          <cell r="B40">
            <v>40118</v>
          </cell>
          <cell r="C40" t="str">
            <v>Waterproof Membrane</v>
          </cell>
          <cell r="D40">
            <v>40118</v>
          </cell>
          <cell r="E40" t="str">
            <v>m2</v>
          </cell>
          <cell r="F40">
            <v>220</v>
          </cell>
          <cell r="G40">
            <v>30</v>
          </cell>
          <cell r="H40">
            <v>235</v>
          </cell>
          <cell r="I40">
            <v>35</v>
          </cell>
          <cell r="J40">
            <v>1.05</v>
          </cell>
        </row>
        <row r="41">
          <cell r="B41">
            <v>40119</v>
          </cell>
          <cell r="C41" t="str">
            <v>PE. Sheet   Underground Floor</v>
          </cell>
          <cell r="D41">
            <v>40119</v>
          </cell>
          <cell r="E41" t="str">
            <v>m2</v>
          </cell>
          <cell r="F41">
            <v>25</v>
          </cell>
          <cell r="G41">
            <v>5</v>
          </cell>
          <cell r="H41">
            <v>30</v>
          </cell>
          <cell r="I41">
            <v>10</v>
          </cell>
          <cell r="J41">
            <v>1.05</v>
          </cell>
        </row>
        <row r="42">
          <cell r="B42">
            <v>40120</v>
          </cell>
          <cell r="C42" t="str">
            <v>Fosroc Nitoproof 600</v>
          </cell>
          <cell r="D42">
            <v>40120</v>
          </cell>
          <cell r="E42" t="str">
            <v>m2</v>
          </cell>
          <cell r="F42">
            <v>380</v>
          </cell>
          <cell r="G42">
            <v>0</v>
          </cell>
          <cell r="H42">
            <v>400</v>
          </cell>
          <cell r="I42">
            <v>0</v>
          </cell>
          <cell r="J42">
            <v>1.05</v>
          </cell>
        </row>
        <row r="43">
          <cell r="B43">
            <v>40121</v>
          </cell>
          <cell r="C43" t="str">
            <v>Fosroc Nitoproof CM210</v>
          </cell>
          <cell r="D43">
            <v>40121</v>
          </cell>
          <cell r="E43" t="str">
            <v>m2</v>
          </cell>
          <cell r="F43">
            <v>250</v>
          </cell>
          <cell r="G43">
            <v>0</v>
          </cell>
          <cell r="H43">
            <v>265</v>
          </cell>
          <cell r="I43">
            <v>0</v>
          </cell>
          <cell r="J43">
            <v>1.05</v>
          </cell>
        </row>
        <row r="44">
          <cell r="B44">
            <v>40122</v>
          </cell>
          <cell r="C44" t="str">
            <v>Fosroc Brusbond FLX111</v>
          </cell>
          <cell r="D44">
            <v>40122</v>
          </cell>
          <cell r="E44" t="str">
            <v>m2</v>
          </cell>
          <cell r="F44">
            <v>260</v>
          </cell>
          <cell r="G44">
            <v>0</v>
          </cell>
          <cell r="H44">
            <v>275</v>
          </cell>
          <cell r="I44">
            <v>0</v>
          </cell>
          <cell r="J44">
            <v>1.05</v>
          </cell>
        </row>
        <row r="47">
          <cell r="B47">
            <v>50000</v>
          </cell>
          <cell r="C47" t="str">
            <v>Formwork</v>
          </cell>
        </row>
        <row r="48">
          <cell r="B48">
            <v>50101</v>
          </cell>
          <cell r="C48" t="str">
            <v>Formwork to sides of pad footing.</v>
          </cell>
          <cell r="D48">
            <v>50101</v>
          </cell>
          <cell r="E48" t="str">
            <v>m2</v>
          </cell>
          <cell r="F48">
            <v>200</v>
          </cell>
          <cell r="G48">
            <v>100</v>
          </cell>
          <cell r="H48">
            <v>210</v>
          </cell>
          <cell r="I48">
            <v>105</v>
          </cell>
          <cell r="J48">
            <v>1.05</v>
          </cell>
        </row>
        <row r="49">
          <cell r="B49">
            <v>50102</v>
          </cell>
          <cell r="C49" t="str">
            <v>Formwork to sides of columns.</v>
          </cell>
          <cell r="D49">
            <v>50102</v>
          </cell>
          <cell r="E49" t="str">
            <v>m2</v>
          </cell>
          <cell r="F49">
            <v>200</v>
          </cell>
          <cell r="G49">
            <v>100</v>
          </cell>
          <cell r="H49">
            <v>210</v>
          </cell>
          <cell r="I49">
            <v>105</v>
          </cell>
          <cell r="J49">
            <v>1.05</v>
          </cell>
        </row>
        <row r="50">
          <cell r="B50">
            <v>50103</v>
          </cell>
          <cell r="C50" t="str">
            <v>Formwork to sides of beams.</v>
          </cell>
          <cell r="D50">
            <v>50103</v>
          </cell>
          <cell r="E50" t="str">
            <v>m2</v>
          </cell>
          <cell r="F50">
            <v>200</v>
          </cell>
          <cell r="G50">
            <v>100</v>
          </cell>
          <cell r="H50">
            <v>210</v>
          </cell>
          <cell r="I50">
            <v>105</v>
          </cell>
          <cell r="J50">
            <v>1.05</v>
          </cell>
        </row>
        <row r="51">
          <cell r="B51">
            <v>50104</v>
          </cell>
          <cell r="C51" t="str">
            <v>Formwork to sides of slabs.</v>
          </cell>
          <cell r="D51">
            <v>50104</v>
          </cell>
          <cell r="E51" t="str">
            <v>m2</v>
          </cell>
          <cell r="F51">
            <v>200</v>
          </cell>
          <cell r="G51">
            <v>100</v>
          </cell>
          <cell r="H51">
            <v>210</v>
          </cell>
          <cell r="I51">
            <v>105</v>
          </cell>
          <cell r="J51">
            <v>1.05</v>
          </cell>
        </row>
        <row r="52">
          <cell r="B52">
            <v>50105</v>
          </cell>
          <cell r="C52" t="str">
            <v>Formwork to sides of walls.</v>
          </cell>
          <cell r="D52">
            <v>50105</v>
          </cell>
          <cell r="E52" t="str">
            <v>m2</v>
          </cell>
          <cell r="F52">
            <v>250</v>
          </cell>
          <cell r="G52">
            <v>120</v>
          </cell>
          <cell r="H52">
            <v>265</v>
          </cell>
          <cell r="I52">
            <v>130</v>
          </cell>
          <cell r="J52">
            <v>1.05</v>
          </cell>
        </row>
        <row r="53">
          <cell r="B53">
            <v>50106</v>
          </cell>
          <cell r="C53" t="str">
            <v>Formwork to sides of Swimming pool wall</v>
          </cell>
          <cell r="D53">
            <v>50106</v>
          </cell>
          <cell r="E53" t="str">
            <v>m2</v>
          </cell>
          <cell r="F53">
            <v>250</v>
          </cell>
          <cell r="G53">
            <v>120</v>
          </cell>
          <cell r="H53">
            <v>265</v>
          </cell>
          <cell r="I53">
            <v>130</v>
          </cell>
          <cell r="J53">
            <v>1.05</v>
          </cell>
        </row>
        <row r="54">
          <cell r="B54">
            <v>50107</v>
          </cell>
          <cell r="C54" t="str">
            <v>Formwork to staircases</v>
          </cell>
          <cell r="D54">
            <v>50107</v>
          </cell>
          <cell r="E54" t="str">
            <v>m2</v>
          </cell>
          <cell r="F54">
            <v>250</v>
          </cell>
          <cell r="G54">
            <v>120</v>
          </cell>
          <cell r="H54">
            <v>265</v>
          </cell>
          <cell r="I54">
            <v>130</v>
          </cell>
          <cell r="J54">
            <v>1.05</v>
          </cell>
        </row>
        <row r="55">
          <cell r="B55">
            <v>50108</v>
          </cell>
          <cell r="C55" t="str">
            <v>Nail</v>
          </cell>
          <cell r="D55">
            <v>50108</v>
          </cell>
          <cell r="E55" t="str">
            <v>Kg</v>
          </cell>
          <cell r="F55">
            <v>45</v>
          </cell>
          <cell r="G55">
            <v>0</v>
          </cell>
          <cell r="H55">
            <v>50</v>
          </cell>
          <cell r="I55">
            <v>0</v>
          </cell>
          <cell r="J55">
            <v>1.05</v>
          </cell>
        </row>
        <row r="56">
          <cell r="B56">
            <v>50109</v>
          </cell>
          <cell r="C56" t="str">
            <v>150 mm high to sides of slab</v>
          </cell>
          <cell r="D56">
            <v>50109</v>
          </cell>
          <cell r="E56" t="str">
            <v>m</v>
          </cell>
          <cell r="H56">
            <v>0</v>
          </cell>
          <cell r="I56">
            <v>0</v>
          </cell>
          <cell r="J56">
            <v>1.05</v>
          </cell>
        </row>
        <row r="58">
          <cell r="B58">
            <v>60000</v>
          </cell>
          <cell r="C58" t="str">
            <v>งานเหล็กเสริม (SR24,SD30)</v>
          </cell>
        </row>
        <row r="59">
          <cell r="B59">
            <v>60101</v>
          </cell>
          <cell r="C59" t="str">
            <v>Reinforcement SR-24</v>
          </cell>
          <cell r="D59">
            <v>60101</v>
          </cell>
          <cell r="H59">
            <v>0</v>
          </cell>
          <cell r="I59">
            <v>0</v>
          </cell>
          <cell r="J59">
            <v>1.05</v>
          </cell>
        </row>
        <row r="60">
          <cell r="B60">
            <v>60102</v>
          </cell>
          <cell r="C60" t="str">
            <v>6mm Dia. in column.</v>
          </cell>
          <cell r="D60">
            <v>60102</v>
          </cell>
          <cell r="E60" t="str">
            <v>kg.</v>
          </cell>
          <cell r="F60">
            <v>26</v>
          </cell>
          <cell r="G60">
            <v>5</v>
          </cell>
          <cell r="H60">
            <v>27</v>
          </cell>
          <cell r="I60">
            <v>5</v>
          </cell>
          <cell r="J60">
            <v>1.05</v>
          </cell>
        </row>
        <row r="61">
          <cell r="B61">
            <v>60103</v>
          </cell>
          <cell r="C61" t="str">
            <v>6mm Dia. in beam.</v>
          </cell>
          <cell r="D61">
            <v>60103</v>
          </cell>
          <cell r="E61" t="str">
            <v>kg.</v>
          </cell>
          <cell r="F61">
            <v>26</v>
          </cell>
          <cell r="G61">
            <v>5</v>
          </cell>
          <cell r="H61">
            <v>27</v>
          </cell>
          <cell r="I61">
            <v>5</v>
          </cell>
          <cell r="J61">
            <v>1.05</v>
          </cell>
        </row>
        <row r="62">
          <cell r="B62">
            <v>60104</v>
          </cell>
          <cell r="C62" t="str">
            <v>6mm Dia. in staircases</v>
          </cell>
          <cell r="D62">
            <v>60104</v>
          </cell>
          <cell r="E62" t="str">
            <v>kg.</v>
          </cell>
          <cell r="F62">
            <v>26</v>
          </cell>
          <cell r="G62">
            <v>5</v>
          </cell>
          <cell r="H62">
            <v>27</v>
          </cell>
          <cell r="I62">
            <v>5</v>
          </cell>
          <cell r="J62">
            <v>1.05</v>
          </cell>
        </row>
        <row r="63">
          <cell r="B63">
            <v>60105</v>
          </cell>
          <cell r="C63" t="str">
            <v>9mm Dia. in pad footing.</v>
          </cell>
          <cell r="D63">
            <v>60105</v>
          </cell>
          <cell r="E63" t="str">
            <v>kg.</v>
          </cell>
          <cell r="F63">
            <v>25</v>
          </cell>
          <cell r="G63">
            <v>5</v>
          </cell>
          <cell r="H63">
            <v>26</v>
          </cell>
          <cell r="I63">
            <v>5</v>
          </cell>
          <cell r="J63">
            <v>1.05</v>
          </cell>
        </row>
        <row r="64">
          <cell r="B64">
            <v>60106</v>
          </cell>
          <cell r="C64" t="str">
            <v>9mm Dia. in column.</v>
          </cell>
          <cell r="D64">
            <v>60106</v>
          </cell>
          <cell r="E64" t="str">
            <v>kg.</v>
          </cell>
          <cell r="F64">
            <v>25</v>
          </cell>
          <cell r="G64">
            <v>5</v>
          </cell>
          <cell r="H64">
            <v>26</v>
          </cell>
          <cell r="I64">
            <v>5</v>
          </cell>
          <cell r="J64">
            <v>1.05</v>
          </cell>
        </row>
        <row r="65">
          <cell r="B65">
            <v>60107</v>
          </cell>
          <cell r="C65" t="str">
            <v>9mm Dia. in beam.</v>
          </cell>
          <cell r="D65">
            <v>60107</v>
          </cell>
          <cell r="E65" t="str">
            <v>kg.</v>
          </cell>
          <cell r="F65">
            <v>25</v>
          </cell>
          <cell r="G65">
            <v>5</v>
          </cell>
          <cell r="H65">
            <v>26</v>
          </cell>
          <cell r="I65">
            <v>5</v>
          </cell>
          <cell r="J65">
            <v>1.05</v>
          </cell>
        </row>
        <row r="66">
          <cell r="B66">
            <v>60108</v>
          </cell>
          <cell r="C66" t="str">
            <v>9mm Dia. in slab.</v>
          </cell>
          <cell r="D66">
            <v>60108</v>
          </cell>
          <cell r="E66" t="str">
            <v>kg.</v>
          </cell>
          <cell r="F66">
            <v>25</v>
          </cell>
          <cell r="G66">
            <v>5</v>
          </cell>
          <cell r="H66">
            <v>26</v>
          </cell>
          <cell r="I66">
            <v>5</v>
          </cell>
          <cell r="J66">
            <v>1.05</v>
          </cell>
        </row>
        <row r="67">
          <cell r="B67">
            <v>60109</v>
          </cell>
          <cell r="C67" t="str">
            <v>9mm Dia. in staircases.</v>
          </cell>
          <cell r="D67">
            <v>60109</v>
          </cell>
          <cell r="E67" t="str">
            <v>kg.</v>
          </cell>
          <cell r="F67">
            <v>25</v>
          </cell>
          <cell r="G67">
            <v>5</v>
          </cell>
          <cell r="H67">
            <v>26</v>
          </cell>
          <cell r="I67">
            <v>5</v>
          </cell>
          <cell r="J67">
            <v>1.05</v>
          </cell>
        </row>
        <row r="68">
          <cell r="B68">
            <v>60110</v>
          </cell>
          <cell r="C68" t="str">
            <v>Reinforcement SD-40</v>
          </cell>
          <cell r="D68">
            <v>60110</v>
          </cell>
          <cell r="H68">
            <v>0</v>
          </cell>
          <cell r="I68">
            <v>0</v>
          </cell>
          <cell r="J68">
            <v>1.05</v>
          </cell>
        </row>
        <row r="69">
          <cell r="B69">
            <v>60111</v>
          </cell>
          <cell r="C69" t="str">
            <v>12mm Dia. in pad footing.</v>
          </cell>
          <cell r="D69">
            <v>60111</v>
          </cell>
          <cell r="E69" t="str">
            <v>kg.</v>
          </cell>
          <cell r="F69">
            <v>25</v>
          </cell>
          <cell r="G69">
            <v>5</v>
          </cell>
          <cell r="H69">
            <v>26</v>
          </cell>
          <cell r="I69">
            <v>5</v>
          </cell>
          <cell r="J69">
            <v>1.05</v>
          </cell>
        </row>
        <row r="70">
          <cell r="B70">
            <v>60112</v>
          </cell>
          <cell r="C70" t="str">
            <v>12mm Dia. in beam.</v>
          </cell>
          <cell r="D70">
            <v>60112</v>
          </cell>
          <cell r="E70" t="str">
            <v>kg.</v>
          </cell>
          <cell r="F70">
            <v>25</v>
          </cell>
          <cell r="G70">
            <v>5</v>
          </cell>
          <cell r="H70">
            <v>26</v>
          </cell>
          <cell r="I70">
            <v>5</v>
          </cell>
          <cell r="J70">
            <v>1.05</v>
          </cell>
        </row>
        <row r="71">
          <cell r="B71">
            <v>60113</v>
          </cell>
          <cell r="C71" t="str">
            <v>12mm Dia. in slab.</v>
          </cell>
          <cell r="D71">
            <v>60113</v>
          </cell>
          <cell r="E71" t="str">
            <v>kg.</v>
          </cell>
          <cell r="F71">
            <v>25</v>
          </cell>
          <cell r="G71">
            <v>5</v>
          </cell>
          <cell r="H71">
            <v>26</v>
          </cell>
          <cell r="I71">
            <v>5</v>
          </cell>
          <cell r="J71">
            <v>1.05</v>
          </cell>
        </row>
        <row r="72">
          <cell r="B72">
            <v>60114</v>
          </cell>
          <cell r="C72" t="str">
            <v>12mm Dia. in wall.</v>
          </cell>
          <cell r="D72">
            <v>60114</v>
          </cell>
          <cell r="E72" t="str">
            <v>kg.</v>
          </cell>
          <cell r="F72">
            <v>25</v>
          </cell>
          <cell r="G72">
            <v>5</v>
          </cell>
          <cell r="H72">
            <v>26</v>
          </cell>
          <cell r="I72">
            <v>5</v>
          </cell>
          <cell r="J72">
            <v>1.05</v>
          </cell>
        </row>
        <row r="73">
          <cell r="B73">
            <v>60115</v>
          </cell>
          <cell r="C73" t="str">
            <v>12mm Dia. in staircases.</v>
          </cell>
          <cell r="D73">
            <v>60115</v>
          </cell>
          <cell r="E73" t="str">
            <v>kg.</v>
          </cell>
          <cell r="F73">
            <v>25</v>
          </cell>
          <cell r="G73">
            <v>5</v>
          </cell>
          <cell r="H73">
            <v>26</v>
          </cell>
          <cell r="I73">
            <v>5</v>
          </cell>
          <cell r="J73">
            <v>1.05</v>
          </cell>
        </row>
        <row r="74">
          <cell r="B74">
            <v>60116</v>
          </cell>
          <cell r="C74" t="str">
            <v>12mm Dia. in swimming pool slab.</v>
          </cell>
          <cell r="D74">
            <v>60116</v>
          </cell>
          <cell r="E74" t="str">
            <v>kg.</v>
          </cell>
          <cell r="F74">
            <v>25</v>
          </cell>
          <cell r="G74">
            <v>5</v>
          </cell>
          <cell r="H74">
            <v>26</v>
          </cell>
          <cell r="I74">
            <v>5</v>
          </cell>
          <cell r="J74">
            <v>1.05</v>
          </cell>
        </row>
        <row r="75">
          <cell r="B75">
            <v>60117</v>
          </cell>
          <cell r="C75" t="str">
            <v>12mm Dia. in swimming pool wall.</v>
          </cell>
          <cell r="D75">
            <v>60117</v>
          </cell>
          <cell r="E75" t="str">
            <v>kg.</v>
          </cell>
          <cell r="F75">
            <v>25</v>
          </cell>
          <cell r="G75">
            <v>5</v>
          </cell>
          <cell r="H75">
            <v>26</v>
          </cell>
          <cell r="I75">
            <v>5</v>
          </cell>
          <cell r="J75">
            <v>1.05</v>
          </cell>
        </row>
        <row r="76">
          <cell r="B76">
            <v>60118</v>
          </cell>
          <cell r="C76" t="str">
            <v>16mm Dia. in pad footing.</v>
          </cell>
          <cell r="D76">
            <v>60118</v>
          </cell>
          <cell r="E76" t="str">
            <v>kg.</v>
          </cell>
          <cell r="F76">
            <v>25</v>
          </cell>
          <cell r="G76">
            <v>5</v>
          </cell>
          <cell r="H76">
            <v>26</v>
          </cell>
          <cell r="I76">
            <v>5</v>
          </cell>
          <cell r="J76">
            <v>1.05</v>
          </cell>
        </row>
        <row r="77">
          <cell r="B77">
            <v>60119</v>
          </cell>
          <cell r="C77" t="str">
            <v>16mm Dia. in column.</v>
          </cell>
          <cell r="D77">
            <v>60119</v>
          </cell>
          <cell r="E77" t="str">
            <v>kg.</v>
          </cell>
          <cell r="F77">
            <v>25</v>
          </cell>
          <cell r="G77">
            <v>5</v>
          </cell>
          <cell r="H77">
            <v>26</v>
          </cell>
          <cell r="I77">
            <v>5</v>
          </cell>
          <cell r="J77">
            <v>1.05</v>
          </cell>
        </row>
        <row r="78">
          <cell r="B78">
            <v>60120</v>
          </cell>
          <cell r="C78" t="str">
            <v>16mm Dia. in beam.</v>
          </cell>
          <cell r="D78">
            <v>60120</v>
          </cell>
          <cell r="E78" t="str">
            <v>kg.</v>
          </cell>
          <cell r="F78">
            <v>25</v>
          </cell>
          <cell r="G78">
            <v>5</v>
          </cell>
          <cell r="H78">
            <v>26</v>
          </cell>
          <cell r="I78">
            <v>5</v>
          </cell>
          <cell r="J78">
            <v>1.05</v>
          </cell>
        </row>
        <row r="79">
          <cell r="B79">
            <v>60121</v>
          </cell>
          <cell r="C79" t="str">
            <v>16mm Dia. in slab.</v>
          </cell>
          <cell r="D79">
            <v>60121</v>
          </cell>
          <cell r="E79" t="str">
            <v>kg.</v>
          </cell>
          <cell r="F79">
            <v>25</v>
          </cell>
          <cell r="G79">
            <v>5</v>
          </cell>
          <cell r="H79">
            <v>26</v>
          </cell>
          <cell r="I79">
            <v>5</v>
          </cell>
          <cell r="J79">
            <v>1.05</v>
          </cell>
        </row>
        <row r="80">
          <cell r="B80">
            <v>60122</v>
          </cell>
          <cell r="C80" t="str">
            <v>16mm Dia. in wall.</v>
          </cell>
          <cell r="D80">
            <v>60122</v>
          </cell>
          <cell r="E80" t="str">
            <v>kg.</v>
          </cell>
          <cell r="F80">
            <v>25</v>
          </cell>
          <cell r="G80">
            <v>5</v>
          </cell>
          <cell r="H80">
            <v>26</v>
          </cell>
          <cell r="I80">
            <v>5</v>
          </cell>
          <cell r="J80">
            <v>1.05</v>
          </cell>
        </row>
        <row r="81">
          <cell r="B81">
            <v>60123</v>
          </cell>
          <cell r="C81" t="str">
            <v>16mm Dia. in staircases.</v>
          </cell>
          <cell r="D81">
            <v>60123</v>
          </cell>
          <cell r="E81" t="str">
            <v>kg.</v>
          </cell>
          <cell r="F81">
            <v>25</v>
          </cell>
          <cell r="G81">
            <v>5</v>
          </cell>
          <cell r="H81">
            <v>26</v>
          </cell>
          <cell r="I81">
            <v>5</v>
          </cell>
          <cell r="J81">
            <v>1.05</v>
          </cell>
        </row>
        <row r="82">
          <cell r="B82">
            <v>60124</v>
          </cell>
          <cell r="C82" t="str">
            <v>16mm Dia. in swimming pool slab.</v>
          </cell>
          <cell r="D82">
            <v>60124</v>
          </cell>
          <cell r="E82" t="str">
            <v>kg.</v>
          </cell>
          <cell r="F82">
            <v>25</v>
          </cell>
          <cell r="G82">
            <v>5</v>
          </cell>
          <cell r="H82">
            <v>26</v>
          </cell>
          <cell r="I82">
            <v>5</v>
          </cell>
          <cell r="J82">
            <v>1.05</v>
          </cell>
        </row>
        <row r="83">
          <cell r="B83">
            <v>60125</v>
          </cell>
          <cell r="C83" t="str">
            <v>16mm Dia. in swimming pool wall.</v>
          </cell>
          <cell r="D83">
            <v>60125</v>
          </cell>
          <cell r="E83" t="str">
            <v>kg.</v>
          </cell>
          <cell r="F83">
            <v>25</v>
          </cell>
          <cell r="G83">
            <v>5</v>
          </cell>
          <cell r="H83">
            <v>26</v>
          </cell>
          <cell r="I83">
            <v>5</v>
          </cell>
          <cell r="J83">
            <v>1.05</v>
          </cell>
        </row>
        <row r="84">
          <cell r="B84">
            <v>60126</v>
          </cell>
          <cell r="C84" t="str">
            <v>20mm Dia. in pad footing.</v>
          </cell>
          <cell r="D84">
            <v>60126</v>
          </cell>
          <cell r="E84" t="str">
            <v>kg.</v>
          </cell>
          <cell r="F84">
            <v>25</v>
          </cell>
          <cell r="G84">
            <v>5</v>
          </cell>
          <cell r="H84">
            <v>26</v>
          </cell>
          <cell r="I84">
            <v>5</v>
          </cell>
          <cell r="J84">
            <v>1.05</v>
          </cell>
        </row>
        <row r="85">
          <cell r="B85">
            <v>60127</v>
          </cell>
          <cell r="C85" t="str">
            <v>20mm Dia. in beam.</v>
          </cell>
          <cell r="D85">
            <v>60127</v>
          </cell>
          <cell r="E85" t="str">
            <v>kg.</v>
          </cell>
          <cell r="F85">
            <v>25</v>
          </cell>
          <cell r="G85">
            <v>5</v>
          </cell>
          <cell r="H85">
            <v>26</v>
          </cell>
          <cell r="I85">
            <v>5</v>
          </cell>
          <cell r="J85">
            <v>1.05</v>
          </cell>
        </row>
        <row r="86">
          <cell r="B86">
            <v>60128</v>
          </cell>
          <cell r="C86" t="str">
            <v>25mm Dia. in beam.</v>
          </cell>
          <cell r="D86">
            <v>60128</v>
          </cell>
          <cell r="E86" t="str">
            <v>kg.</v>
          </cell>
          <cell r="F86">
            <v>25</v>
          </cell>
          <cell r="G86">
            <v>5</v>
          </cell>
          <cell r="H86">
            <v>26</v>
          </cell>
          <cell r="I86">
            <v>5</v>
          </cell>
          <cell r="J86">
            <v>1.05</v>
          </cell>
        </row>
        <row r="87">
          <cell r="B87">
            <v>60129</v>
          </cell>
          <cell r="C87" t="str">
            <v>Tied Fixer</v>
          </cell>
          <cell r="D87">
            <v>60129</v>
          </cell>
          <cell r="E87" t="str">
            <v>kg.</v>
          </cell>
          <cell r="F87">
            <v>45</v>
          </cell>
          <cell r="G87">
            <v>0</v>
          </cell>
          <cell r="H87">
            <v>50</v>
          </cell>
          <cell r="I87">
            <v>0</v>
          </cell>
          <cell r="J87">
            <v>1.05</v>
          </cell>
        </row>
        <row r="88">
          <cell r="B88">
            <v>60130</v>
          </cell>
          <cell r="D88">
            <v>60130</v>
          </cell>
          <cell r="H88">
            <v>0</v>
          </cell>
          <cell r="I88">
            <v>0</v>
          </cell>
          <cell r="J88">
            <v>1.05</v>
          </cell>
        </row>
        <row r="90">
          <cell r="B90">
            <v>70000</v>
          </cell>
          <cell r="C90" t="str">
            <v>Stell Structure</v>
          </cell>
        </row>
        <row r="91">
          <cell r="B91">
            <v>70101</v>
          </cell>
          <cell r="C91" t="str">
            <v>Pipe Dia. 113.1 x 4.5 mm.   ( 12.20 kg./m.)</v>
          </cell>
          <cell r="D91">
            <v>70101</v>
          </cell>
          <cell r="E91" t="str">
            <v>kg.</v>
          </cell>
          <cell r="F91">
            <v>40</v>
          </cell>
          <cell r="G91">
            <v>10</v>
          </cell>
          <cell r="H91">
            <v>45</v>
          </cell>
          <cell r="I91">
            <v>15</v>
          </cell>
          <cell r="J91">
            <v>1.05</v>
          </cell>
        </row>
        <row r="92">
          <cell r="B92">
            <v>70102</v>
          </cell>
          <cell r="C92" t="str">
            <v>Pipe Dia. 138.7 x 6.0 mm.   ( 19.80 kg./m.)</v>
          </cell>
          <cell r="D92">
            <v>70102</v>
          </cell>
          <cell r="E92" t="str">
            <v>kg.</v>
          </cell>
          <cell r="F92">
            <v>40</v>
          </cell>
          <cell r="G92">
            <v>10</v>
          </cell>
          <cell r="H92">
            <v>45</v>
          </cell>
          <cell r="I92">
            <v>15</v>
          </cell>
          <cell r="J92">
            <v>1.05</v>
          </cell>
        </row>
        <row r="93">
          <cell r="B93">
            <v>70103</v>
          </cell>
          <cell r="C93" t="str">
            <v>Pipe Dia. 164.1 x 6.0 mm.   ( 23.60 kg./m.)</v>
          </cell>
          <cell r="D93">
            <v>70103</v>
          </cell>
          <cell r="E93" t="str">
            <v>kg.</v>
          </cell>
          <cell r="F93">
            <v>40</v>
          </cell>
          <cell r="G93">
            <v>10</v>
          </cell>
          <cell r="H93">
            <v>45</v>
          </cell>
          <cell r="I93">
            <v>15</v>
          </cell>
          <cell r="J93">
            <v>1.05</v>
          </cell>
        </row>
        <row r="94">
          <cell r="B94">
            <v>70104</v>
          </cell>
          <cell r="C94" t="str">
            <v>⎕ - 100 x 50 x 3.2 mm.   ( 7.01 kg./m.)</v>
          </cell>
          <cell r="D94">
            <v>70104</v>
          </cell>
          <cell r="E94" t="str">
            <v>kg.</v>
          </cell>
          <cell r="F94">
            <v>30</v>
          </cell>
          <cell r="G94">
            <v>8</v>
          </cell>
          <cell r="H94">
            <v>32</v>
          </cell>
          <cell r="I94">
            <v>10</v>
          </cell>
          <cell r="J94">
            <v>1.05</v>
          </cell>
        </row>
        <row r="95">
          <cell r="B95">
            <v>70105</v>
          </cell>
          <cell r="C95" t="str">
            <v>Steel Plate  16  mm.thk   ( 125.48 kg./m2 )</v>
          </cell>
          <cell r="D95">
            <v>70105</v>
          </cell>
          <cell r="E95" t="str">
            <v>kg.</v>
          </cell>
          <cell r="F95">
            <v>30</v>
          </cell>
          <cell r="G95">
            <v>8</v>
          </cell>
          <cell r="H95">
            <v>32</v>
          </cell>
          <cell r="I95">
            <v>10</v>
          </cell>
          <cell r="J95">
            <v>1.05</v>
          </cell>
        </row>
        <row r="96">
          <cell r="B96">
            <v>70106</v>
          </cell>
          <cell r="C96" t="str">
            <v>Steel Plate  12  mm.thk   (  94.11 kg./m2 )</v>
          </cell>
          <cell r="D96">
            <v>70106</v>
          </cell>
          <cell r="E96" t="str">
            <v>kg.</v>
          </cell>
          <cell r="F96">
            <v>30</v>
          </cell>
          <cell r="G96">
            <v>8</v>
          </cell>
          <cell r="H96">
            <v>32</v>
          </cell>
          <cell r="I96">
            <v>10</v>
          </cell>
          <cell r="J96">
            <v>1.05</v>
          </cell>
        </row>
        <row r="97">
          <cell r="B97">
            <v>70107</v>
          </cell>
          <cell r="C97" t="str">
            <v>Steel Plate  10  mm.thk   (  78.42 kg./m2 )</v>
          </cell>
          <cell r="D97">
            <v>70107</v>
          </cell>
          <cell r="E97" t="str">
            <v>kg.</v>
          </cell>
          <cell r="F97">
            <v>30</v>
          </cell>
          <cell r="G97">
            <v>8</v>
          </cell>
          <cell r="H97">
            <v>32</v>
          </cell>
          <cell r="I97">
            <v>10</v>
          </cell>
          <cell r="J97">
            <v>1.05</v>
          </cell>
        </row>
        <row r="98">
          <cell r="B98">
            <v>70108</v>
          </cell>
          <cell r="C98" t="str">
            <v>Steel Plate    8  mm.thk   (  57.89 kg./m2 )</v>
          </cell>
          <cell r="D98">
            <v>70108</v>
          </cell>
          <cell r="E98" t="str">
            <v>kg.</v>
          </cell>
          <cell r="F98">
            <v>30</v>
          </cell>
          <cell r="G98">
            <v>8</v>
          </cell>
          <cell r="H98">
            <v>32</v>
          </cell>
          <cell r="I98">
            <v>10</v>
          </cell>
          <cell r="J98">
            <v>1.05</v>
          </cell>
        </row>
        <row r="99">
          <cell r="B99">
            <v>70109</v>
          </cell>
          <cell r="C99" t="str">
            <v>Steel Plate    6  mm.thk   (  47.05 kg./m2 )</v>
          </cell>
          <cell r="D99">
            <v>70109</v>
          </cell>
          <cell r="E99" t="str">
            <v>kg.</v>
          </cell>
          <cell r="F99">
            <v>30</v>
          </cell>
          <cell r="G99">
            <v>8</v>
          </cell>
          <cell r="H99">
            <v>32</v>
          </cell>
          <cell r="I99">
            <v>10</v>
          </cell>
          <cell r="J99">
            <v>1.05</v>
          </cell>
        </row>
        <row r="100">
          <cell r="B100">
            <v>70109</v>
          </cell>
          <cell r="C100" t="str">
            <v>M 6  Bolt Fixing.</v>
          </cell>
          <cell r="D100">
            <v>70109</v>
          </cell>
          <cell r="E100" t="str">
            <v>set.</v>
          </cell>
          <cell r="F100">
            <v>8</v>
          </cell>
          <cell r="G100">
            <v>5</v>
          </cell>
          <cell r="H100">
            <v>10</v>
          </cell>
          <cell r="I100">
            <v>5</v>
          </cell>
          <cell r="J100">
            <v>1.05</v>
          </cell>
        </row>
        <row r="101">
          <cell r="B101">
            <v>70110</v>
          </cell>
          <cell r="C101" t="str">
            <v>M12  Bolts.</v>
          </cell>
          <cell r="D101">
            <v>70110</v>
          </cell>
          <cell r="E101" t="str">
            <v>set.</v>
          </cell>
          <cell r="F101">
            <v>17</v>
          </cell>
          <cell r="G101">
            <v>5</v>
          </cell>
          <cell r="H101">
            <v>18</v>
          </cell>
          <cell r="I101">
            <v>5</v>
          </cell>
          <cell r="J101">
            <v>1.05</v>
          </cell>
        </row>
        <row r="102">
          <cell r="B102">
            <v>70111</v>
          </cell>
          <cell r="C102" t="str">
            <v>M12  Anchors Bolts.</v>
          </cell>
          <cell r="D102">
            <v>70111</v>
          </cell>
          <cell r="E102" t="str">
            <v>set.</v>
          </cell>
          <cell r="F102">
            <v>10</v>
          </cell>
          <cell r="G102">
            <v>5</v>
          </cell>
          <cell r="H102">
            <v>11</v>
          </cell>
          <cell r="I102">
            <v>5</v>
          </cell>
          <cell r="J102">
            <v>1.05</v>
          </cell>
        </row>
        <row r="103">
          <cell r="B103">
            <v>70112</v>
          </cell>
          <cell r="C103" t="str">
            <v>M16  Bolts.</v>
          </cell>
          <cell r="D103">
            <v>70112</v>
          </cell>
          <cell r="E103" t="str">
            <v>set.</v>
          </cell>
          <cell r="F103">
            <v>25</v>
          </cell>
          <cell r="G103">
            <v>5</v>
          </cell>
          <cell r="H103">
            <v>26</v>
          </cell>
          <cell r="I103">
            <v>5</v>
          </cell>
          <cell r="J103">
            <v>1.05</v>
          </cell>
        </row>
        <row r="104">
          <cell r="B104">
            <v>70113</v>
          </cell>
          <cell r="C104" t="str">
            <v>M16  Anchors Bolts.</v>
          </cell>
          <cell r="D104">
            <v>70113</v>
          </cell>
          <cell r="E104" t="str">
            <v>set.</v>
          </cell>
          <cell r="F104">
            <v>26</v>
          </cell>
          <cell r="G104">
            <v>5</v>
          </cell>
          <cell r="H104">
            <v>27</v>
          </cell>
          <cell r="I104">
            <v>5</v>
          </cell>
          <cell r="J104">
            <v>1.05</v>
          </cell>
        </row>
        <row r="105">
          <cell r="B105">
            <v>70114</v>
          </cell>
          <cell r="C105" t="str">
            <v>M20  Bolts.</v>
          </cell>
          <cell r="D105">
            <v>70114</v>
          </cell>
          <cell r="E105" t="str">
            <v>set.</v>
          </cell>
          <cell r="F105">
            <v>97</v>
          </cell>
          <cell r="G105">
            <v>5</v>
          </cell>
          <cell r="H105">
            <v>102</v>
          </cell>
          <cell r="I105">
            <v>5</v>
          </cell>
          <cell r="J105">
            <v>1.05</v>
          </cell>
        </row>
        <row r="106">
          <cell r="B106">
            <v>70115</v>
          </cell>
          <cell r="C106" t="str">
            <v>Steel Turnbuckle, 4000mm length</v>
          </cell>
          <cell r="D106">
            <v>70115</v>
          </cell>
          <cell r="E106" t="str">
            <v>set.</v>
          </cell>
          <cell r="F106">
            <v>5000</v>
          </cell>
          <cell r="G106">
            <v>500</v>
          </cell>
          <cell r="H106">
            <v>5250</v>
          </cell>
          <cell r="I106">
            <v>525</v>
          </cell>
          <cell r="J106">
            <v>1.05</v>
          </cell>
        </row>
        <row r="107">
          <cell r="B107">
            <v>70116</v>
          </cell>
          <cell r="C107" t="str">
            <v>Paint.</v>
          </cell>
          <cell r="D107">
            <v>70116</v>
          </cell>
          <cell r="E107" t="str">
            <v>Sq.m.</v>
          </cell>
          <cell r="F107">
            <v>50</v>
          </cell>
          <cell r="G107">
            <v>10</v>
          </cell>
          <cell r="H107">
            <v>55</v>
          </cell>
          <cell r="I107">
            <v>15</v>
          </cell>
          <cell r="J107">
            <v>1.05</v>
          </cell>
        </row>
        <row r="108">
          <cell r="B108">
            <v>70117</v>
          </cell>
          <cell r="C108" t="str">
            <v>Galvanized Coat.</v>
          </cell>
          <cell r="D108">
            <v>70117</v>
          </cell>
          <cell r="E108" t="str">
            <v>kg.</v>
          </cell>
          <cell r="F108">
            <v>10</v>
          </cell>
          <cell r="G108">
            <v>5</v>
          </cell>
          <cell r="H108">
            <v>11</v>
          </cell>
          <cell r="I108">
            <v>5</v>
          </cell>
          <cell r="J108">
            <v>1.05</v>
          </cell>
        </row>
        <row r="109">
          <cell r="B109">
            <v>70118</v>
          </cell>
          <cell r="D109">
            <v>70118</v>
          </cell>
          <cell r="H109">
            <v>0</v>
          </cell>
          <cell r="I109">
            <v>0</v>
          </cell>
          <cell r="J109">
            <v>1.05</v>
          </cell>
        </row>
        <row r="111">
          <cell r="B111">
            <v>71000</v>
          </cell>
          <cell r="C111" t="str">
            <v>Wood Structure</v>
          </cell>
        </row>
        <row r="112">
          <cell r="B112">
            <v>71001</v>
          </cell>
          <cell r="C112" t="str">
            <v xml:space="preserve">50 x 250 mm.  Hard Wood  </v>
          </cell>
          <cell r="D112">
            <v>71001</v>
          </cell>
          <cell r="E112" t="str">
            <v>m.</v>
          </cell>
          <cell r="F112">
            <v>500</v>
          </cell>
          <cell r="G112">
            <v>150</v>
          </cell>
          <cell r="H112">
            <v>525</v>
          </cell>
          <cell r="I112">
            <v>160</v>
          </cell>
          <cell r="J112">
            <v>1.05</v>
          </cell>
        </row>
        <row r="113">
          <cell r="B113">
            <v>71002</v>
          </cell>
          <cell r="C113" t="str">
            <v xml:space="preserve">50 x 200 mm.  Hard Wood  </v>
          </cell>
          <cell r="D113">
            <v>71002</v>
          </cell>
          <cell r="E113" t="str">
            <v>m.</v>
          </cell>
          <cell r="F113">
            <v>400</v>
          </cell>
          <cell r="G113">
            <v>120</v>
          </cell>
          <cell r="H113">
            <v>420</v>
          </cell>
          <cell r="I113">
            <v>130</v>
          </cell>
          <cell r="J113">
            <v>1.05</v>
          </cell>
        </row>
        <row r="114">
          <cell r="B114">
            <v>71003</v>
          </cell>
          <cell r="C114" t="str">
            <v xml:space="preserve">50 x 120 mm.  Hard Wood  </v>
          </cell>
          <cell r="D114">
            <v>71003</v>
          </cell>
          <cell r="E114" t="str">
            <v>m.</v>
          </cell>
          <cell r="F114">
            <v>250</v>
          </cell>
          <cell r="G114">
            <v>75</v>
          </cell>
          <cell r="H114">
            <v>265</v>
          </cell>
          <cell r="I114">
            <v>80</v>
          </cell>
          <cell r="J114">
            <v>1.05</v>
          </cell>
        </row>
        <row r="115">
          <cell r="B115">
            <v>71004</v>
          </cell>
          <cell r="C115" t="str">
            <v xml:space="preserve">60 x 80 mm.  Hard Wood  </v>
          </cell>
          <cell r="D115">
            <v>71004</v>
          </cell>
          <cell r="E115" t="str">
            <v>Sq.m.</v>
          </cell>
          <cell r="F115">
            <v>225</v>
          </cell>
          <cell r="G115">
            <v>70</v>
          </cell>
          <cell r="H115">
            <v>240</v>
          </cell>
          <cell r="I115">
            <v>75</v>
          </cell>
          <cell r="J115">
            <v>1.05</v>
          </cell>
        </row>
        <row r="116">
          <cell r="B116">
            <v>71005</v>
          </cell>
          <cell r="C116" t="str">
            <v xml:space="preserve">30 x 30 mm.  Hard Wood  </v>
          </cell>
          <cell r="D116">
            <v>71005</v>
          </cell>
          <cell r="E116" t="str">
            <v>Sq.m.</v>
          </cell>
          <cell r="F116">
            <v>60</v>
          </cell>
          <cell r="G116">
            <v>18</v>
          </cell>
          <cell r="H116">
            <v>65</v>
          </cell>
          <cell r="I116">
            <v>20</v>
          </cell>
          <cell r="J116">
            <v>1.05</v>
          </cell>
        </row>
        <row r="117">
          <cell r="B117">
            <v>71006</v>
          </cell>
          <cell r="C117" t="str">
            <v xml:space="preserve">12 mm.  Plywood  </v>
          </cell>
          <cell r="D117">
            <v>71006</v>
          </cell>
          <cell r="E117" t="str">
            <v>Sq.m.</v>
          </cell>
          <cell r="F117">
            <v>350</v>
          </cell>
          <cell r="G117">
            <v>105</v>
          </cell>
          <cell r="H117">
            <v>370</v>
          </cell>
          <cell r="I117">
            <v>115</v>
          </cell>
          <cell r="J117">
            <v>1.05</v>
          </cell>
        </row>
        <row r="118">
          <cell r="B118">
            <v>71007</v>
          </cell>
          <cell r="C118" t="str">
            <v>Woodstain</v>
          </cell>
          <cell r="D118">
            <v>71007</v>
          </cell>
          <cell r="E118" t="str">
            <v>Sq.m.</v>
          </cell>
          <cell r="F118">
            <v>65</v>
          </cell>
          <cell r="G118">
            <v>15</v>
          </cell>
          <cell r="H118">
            <v>70</v>
          </cell>
          <cell r="I118">
            <v>20</v>
          </cell>
          <cell r="J118">
            <v>1.05</v>
          </cell>
        </row>
        <row r="119">
          <cell r="B119">
            <v>71008</v>
          </cell>
          <cell r="C119" t="str">
            <v>Stainless Steel Plate  12 mm. Thk.</v>
          </cell>
          <cell r="D119">
            <v>71008</v>
          </cell>
          <cell r="E119" t="str">
            <v>Sq.m.</v>
          </cell>
          <cell r="F119">
            <v>19780</v>
          </cell>
          <cell r="G119">
            <v>7000</v>
          </cell>
          <cell r="H119">
            <v>20770</v>
          </cell>
          <cell r="I119">
            <v>7350</v>
          </cell>
          <cell r="J119">
            <v>1.05</v>
          </cell>
        </row>
        <row r="120">
          <cell r="B120">
            <v>71009</v>
          </cell>
          <cell r="C120" t="str">
            <v>Stainless Steel Plate  10 mm. Thk.</v>
          </cell>
          <cell r="D120">
            <v>71009</v>
          </cell>
          <cell r="E120" t="str">
            <v>Sq.m.</v>
          </cell>
          <cell r="F120">
            <v>15940</v>
          </cell>
          <cell r="G120">
            <v>5580</v>
          </cell>
          <cell r="H120">
            <v>16740</v>
          </cell>
          <cell r="I120">
            <v>5860</v>
          </cell>
          <cell r="J120">
            <v>1.05</v>
          </cell>
        </row>
        <row r="121">
          <cell r="B121">
            <v>71010</v>
          </cell>
          <cell r="C121" t="str">
            <v>Stainless Steel Plate    6 mm. Thk.</v>
          </cell>
          <cell r="D121">
            <v>71010</v>
          </cell>
          <cell r="E121" t="str">
            <v>Sq.m.</v>
          </cell>
          <cell r="F121">
            <v>9885</v>
          </cell>
          <cell r="G121">
            <v>3460</v>
          </cell>
          <cell r="H121">
            <v>10380</v>
          </cell>
          <cell r="I121">
            <v>3635</v>
          </cell>
          <cell r="J121">
            <v>1.05</v>
          </cell>
        </row>
        <row r="122">
          <cell r="B122">
            <v>71011</v>
          </cell>
          <cell r="C122" t="str">
            <v>M16 x 100 mm.  Stainless Bolts.</v>
          </cell>
          <cell r="D122">
            <v>71011</v>
          </cell>
          <cell r="E122" t="str">
            <v>set.</v>
          </cell>
          <cell r="F122">
            <v>166</v>
          </cell>
          <cell r="G122">
            <v>10</v>
          </cell>
          <cell r="H122">
            <v>175</v>
          </cell>
          <cell r="I122">
            <v>15</v>
          </cell>
          <cell r="J122">
            <v>1.05</v>
          </cell>
        </row>
        <row r="123">
          <cell r="B123">
            <v>71012</v>
          </cell>
          <cell r="C123" t="str">
            <v>M16 x 150 mm.  Stainless Bolts.</v>
          </cell>
          <cell r="D123">
            <v>71012</v>
          </cell>
          <cell r="E123" t="str">
            <v>set.</v>
          </cell>
          <cell r="F123">
            <v>236</v>
          </cell>
          <cell r="G123">
            <v>10</v>
          </cell>
          <cell r="H123">
            <v>250</v>
          </cell>
          <cell r="I123">
            <v>15</v>
          </cell>
          <cell r="J123">
            <v>1.05</v>
          </cell>
        </row>
        <row r="124">
          <cell r="B124">
            <v>71013</v>
          </cell>
          <cell r="C124" t="str">
            <v>10mm.thick Stainless Plate to connecting joint(including nut and washer)</v>
          </cell>
          <cell r="D124">
            <v>71013</v>
          </cell>
          <cell r="E124" t="str">
            <v>set.</v>
          </cell>
          <cell r="F124">
            <v>7690</v>
          </cell>
          <cell r="G124">
            <v>350</v>
          </cell>
          <cell r="H124">
            <v>8075</v>
          </cell>
          <cell r="I124">
            <v>370</v>
          </cell>
          <cell r="J124">
            <v>1.05</v>
          </cell>
        </row>
        <row r="126">
          <cell r="B126">
            <v>80000</v>
          </cell>
          <cell r="C126" t="str">
            <v>Roofing Work</v>
          </cell>
        </row>
        <row r="127">
          <cell r="B127">
            <v>80101</v>
          </cell>
          <cell r="D127">
            <v>80101</v>
          </cell>
          <cell r="H127">
            <v>0</v>
          </cell>
          <cell r="I127">
            <v>0</v>
          </cell>
          <cell r="J127">
            <v>1.05</v>
          </cell>
        </row>
        <row r="128">
          <cell r="B128">
            <v>80102</v>
          </cell>
          <cell r="D128">
            <v>80102</v>
          </cell>
          <cell r="H128">
            <v>0</v>
          </cell>
          <cell r="I128">
            <v>0</v>
          </cell>
          <cell r="J128">
            <v>1.05</v>
          </cell>
        </row>
        <row r="129">
          <cell r="B129">
            <v>80103</v>
          </cell>
          <cell r="D129">
            <v>80103</v>
          </cell>
          <cell r="H129">
            <v>0</v>
          </cell>
          <cell r="I129">
            <v>0</v>
          </cell>
          <cell r="J129">
            <v>1.05</v>
          </cell>
        </row>
        <row r="130">
          <cell r="B130">
            <v>80104</v>
          </cell>
          <cell r="D130">
            <v>80104</v>
          </cell>
          <cell r="H130">
            <v>0</v>
          </cell>
          <cell r="I130">
            <v>0</v>
          </cell>
          <cell r="J130">
            <v>1.05</v>
          </cell>
        </row>
        <row r="131">
          <cell r="B131">
            <v>80105</v>
          </cell>
          <cell r="D131">
            <v>80105</v>
          </cell>
          <cell r="H131">
            <v>0</v>
          </cell>
          <cell r="I131">
            <v>0</v>
          </cell>
          <cell r="J131">
            <v>1.05</v>
          </cell>
        </row>
        <row r="132">
          <cell r="B132">
            <v>80106</v>
          </cell>
          <cell r="D132">
            <v>80106</v>
          </cell>
          <cell r="H132">
            <v>0</v>
          </cell>
          <cell r="I132">
            <v>0</v>
          </cell>
          <cell r="J132">
            <v>1.05</v>
          </cell>
        </row>
        <row r="133">
          <cell r="B133">
            <v>80107</v>
          </cell>
          <cell r="D133">
            <v>80107</v>
          </cell>
          <cell r="H133">
            <v>0</v>
          </cell>
          <cell r="I133">
            <v>0</v>
          </cell>
          <cell r="J133">
            <v>1.05</v>
          </cell>
        </row>
        <row r="134">
          <cell r="B134">
            <v>80108</v>
          </cell>
          <cell r="D134">
            <v>80108</v>
          </cell>
          <cell r="H134">
            <v>0</v>
          </cell>
          <cell r="I134">
            <v>0</v>
          </cell>
          <cell r="J134">
            <v>1.05</v>
          </cell>
        </row>
        <row r="135">
          <cell r="B135">
            <v>80109</v>
          </cell>
          <cell r="D135">
            <v>80109</v>
          </cell>
          <cell r="H135">
            <v>0</v>
          </cell>
          <cell r="I135">
            <v>0</v>
          </cell>
          <cell r="J135">
            <v>1.05</v>
          </cell>
        </row>
        <row r="137">
          <cell r="B137">
            <v>90000</v>
          </cell>
          <cell r="C137" t="str">
            <v>Stair &amp; Balustrade</v>
          </cell>
        </row>
        <row r="138">
          <cell r="B138">
            <v>90101</v>
          </cell>
          <cell r="D138">
            <v>90101</v>
          </cell>
          <cell r="H138">
            <v>0</v>
          </cell>
          <cell r="I138">
            <v>0</v>
          </cell>
          <cell r="J138">
            <v>1.05</v>
          </cell>
        </row>
        <row r="139">
          <cell r="B139">
            <v>90102</v>
          </cell>
          <cell r="D139">
            <v>90102</v>
          </cell>
          <cell r="H139">
            <v>0</v>
          </cell>
          <cell r="I139">
            <v>0</v>
          </cell>
          <cell r="J139">
            <v>1.05</v>
          </cell>
        </row>
        <row r="140">
          <cell r="B140">
            <v>90103</v>
          </cell>
          <cell r="D140">
            <v>90103</v>
          </cell>
          <cell r="H140">
            <v>0</v>
          </cell>
          <cell r="I140">
            <v>0</v>
          </cell>
          <cell r="J140">
            <v>1.05</v>
          </cell>
        </row>
        <row r="141">
          <cell r="B141">
            <v>90104</v>
          </cell>
          <cell r="D141">
            <v>90104</v>
          </cell>
          <cell r="H141">
            <v>0</v>
          </cell>
          <cell r="I141">
            <v>0</v>
          </cell>
          <cell r="J141">
            <v>1.05</v>
          </cell>
        </row>
        <row r="142">
          <cell r="B142">
            <v>90105</v>
          </cell>
          <cell r="D142">
            <v>90105</v>
          </cell>
          <cell r="H142">
            <v>0</v>
          </cell>
          <cell r="I142">
            <v>0</v>
          </cell>
          <cell r="J142">
            <v>1.05</v>
          </cell>
        </row>
        <row r="143">
          <cell r="B143">
            <v>90106</v>
          </cell>
          <cell r="D143">
            <v>90106</v>
          </cell>
          <cell r="H143">
            <v>0</v>
          </cell>
          <cell r="I143">
            <v>0</v>
          </cell>
          <cell r="J143">
            <v>1.05</v>
          </cell>
        </row>
        <row r="144">
          <cell r="B144">
            <v>90107</v>
          </cell>
          <cell r="D144">
            <v>90107</v>
          </cell>
          <cell r="H144">
            <v>0</v>
          </cell>
          <cell r="I144">
            <v>0</v>
          </cell>
          <cell r="J144">
            <v>1.05</v>
          </cell>
        </row>
        <row r="145">
          <cell r="B145">
            <v>90108</v>
          </cell>
          <cell r="D145">
            <v>90108</v>
          </cell>
          <cell r="H145">
            <v>0</v>
          </cell>
          <cell r="I145">
            <v>0</v>
          </cell>
          <cell r="J145">
            <v>1.05</v>
          </cell>
        </row>
        <row r="146">
          <cell r="B146">
            <v>90109</v>
          </cell>
          <cell r="D146">
            <v>90109</v>
          </cell>
          <cell r="H146">
            <v>0</v>
          </cell>
          <cell r="I146">
            <v>0</v>
          </cell>
          <cell r="J146">
            <v>1.05</v>
          </cell>
        </row>
        <row r="147">
          <cell r="B147">
            <v>90110</v>
          </cell>
          <cell r="D147">
            <v>90110</v>
          </cell>
          <cell r="H147">
            <v>0</v>
          </cell>
          <cell r="I147">
            <v>0</v>
          </cell>
          <cell r="J147">
            <v>1.05</v>
          </cell>
        </row>
        <row r="148">
          <cell r="B148">
            <v>90111</v>
          </cell>
          <cell r="D148">
            <v>90111</v>
          </cell>
          <cell r="H148">
            <v>0</v>
          </cell>
          <cell r="I148">
            <v>0</v>
          </cell>
          <cell r="J148">
            <v>1.05</v>
          </cell>
        </row>
        <row r="150">
          <cell r="B150">
            <v>100000</v>
          </cell>
          <cell r="C150" t="str">
            <v>Floor Finshing</v>
          </cell>
        </row>
        <row r="151">
          <cell r="B151">
            <v>100101</v>
          </cell>
          <cell r="D151">
            <v>100101</v>
          </cell>
          <cell r="H151">
            <v>0</v>
          </cell>
          <cell r="I151">
            <v>0</v>
          </cell>
          <cell r="J151">
            <v>1.05</v>
          </cell>
        </row>
        <row r="152">
          <cell r="B152">
            <v>100102</v>
          </cell>
          <cell r="C152" t="str">
            <v>Not used</v>
          </cell>
          <cell r="D152">
            <v>100102</v>
          </cell>
          <cell r="H152">
            <v>0</v>
          </cell>
          <cell r="I152">
            <v>0</v>
          </cell>
          <cell r="J152">
            <v>1.05</v>
          </cell>
        </row>
        <row r="153">
          <cell r="B153">
            <v>100103</v>
          </cell>
          <cell r="D153">
            <v>100103</v>
          </cell>
          <cell r="H153">
            <v>0</v>
          </cell>
          <cell r="I153">
            <v>0</v>
          </cell>
          <cell r="J153">
            <v>1.05</v>
          </cell>
        </row>
        <row r="154">
          <cell r="B154">
            <v>100104</v>
          </cell>
          <cell r="C154" t="str">
            <v>Timber Floor Slatted Decking : Type Takein Thong with Beeswax Finish,Size 90mm.(width)x24mm.(thick),with 8mm.Gap In-Between</v>
          </cell>
          <cell r="D154">
            <v>100104</v>
          </cell>
          <cell r="E154" t="str">
            <v>Sq.m.</v>
          </cell>
          <cell r="H154">
            <v>0</v>
          </cell>
          <cell r="I154">
            <v>0</v>
          </cell>
          <cell r="J154">
            <v>1.05</v>
          </cell>
        </row>
        <row r="155">
          <cell r="B155">
            <v>100105</v>
          </cell>
          <cell r="D155">
            <v>100105</v>
          </cell>
          <cell r="H155">
            <v>0</v>
          </cell>
          <cell r="I155">
            <v>0</v>
          </cell>
          <cell r="J155">
            <v>1.05</v>
          </cell>
        </row>
        <row r="156">
          <cell r="B156">
            <v>100106</v>
          </cell>
          <cell r="D156">
            <v>100106</v>
          </cell>
          <cell r="H156">
            <v>0</v>
          </cell>
          <cell r="I156">
            <v>0</v>
          </cell>
          <cell r="J156">
            <v>1.05</v>
          </cell>
        </row>
        <row r="157">
          <cell r="B157">
            <v>100107</v>
          </cell>
          <cell r="C157" t="str">
            <v>Not used</v>
          </cell>
          <cell r="D157">
            <v>100107</v>
          </cell>
          <cell r="H157">
            <v>0</v>
          </cell>
          <cell r="I157">
            <v>0</v>
          </cell>
          <cell r="J157">
            <v>1.05</v>
          </cell>
        </row>
        <row r="158">
          <cell r="B158">
            <v>100108</v>
          </cell>
          <cell r="C158" t="str">
            <v>Pure Whiie Pebble : Graded between 20mm. And 40 mm.</v>
          </cell>
          <cell r="D158">
            <v>100108</v>
          </cell>
          <cell r="E158" t="str">
            <v>Sq.m.</v>
          </cell>
          <cell r="H158">
            <v>0</v>
          </cell>
          <cell r="I158">
            <v>0</v>
          </cell>
          <cell r="J158">
            <v>1.05</v>
          </cell>
        </row>
        <row r="159">
          <cell r="B159">
            <v>100109</v>
          </cell>
          <cell r="C159" t="str">
            <v>Blue/Black Pebble : Graded between 20mm. And 40 mm.</v>
          </cell>
          <cell r="D159">
            <v>100109</v>
          </cell>
          <cell r="E159" t="str">
            <v>Sq.m.</v>
          </cell>
          <cell r="H159">
            <v>0</v>
          </cell>
          <cell r="I159">
            <v>0</v>
          </cell>
          <cell r="J159">
            <v>1.05</v>
          </cell>
        </row>
        <row r="160">
          <cell r="B160">
            <v>100110</v>
          </cell>
          <cell r="C160" t="str">
            <v>Tile for Swimmingpool</v>
          </cell>
          <cell r="D160">
            <v>100110</v>
          </cell>
          <cell r="E160" t="str">
            <v>Sq.m.</v>
          </cell>
          <cell r="H160">
            <v>0</v>
          </cell>
          <cell r="I160">
            <v>0</v>
          </cell>
          <cell r="J160">
            <v>1.05</v>
          </cell>
        </row>
        <row r="161">
          <cell r="B161">
            <v>100111</v>
          </cell>
          <cell r="C161" t="str">
            <v>Not used</v>
          </cell>
          <cell r="D161">
            <v>100111</v>
          </cell>
          <cell r="H161">
            <v>0</v>
          </cell>
          <cell r="I161">
            <v>0</v>
          </cell>
          <cell r="J161">
            <v>1.05</v>
          </cell>
        </row>
        <row r="162">
          <cell r="B162">
            <v>100112</v>
          </cell>
          <cell r="C162" t="str">
            <v>450mm.x 900mm. White Lime Stone with Waterproofed</v>
          </cell>
          <cell r="D162">
            <v>100112</v>
          </cell>
          <cell r="E162" t="str">
            <v>Sq.m.</v>
          </cell>
          <cell r="H162">
            <v>0</v>
          </cell>
          <cell r="I162">
            <v>0</v>
          </cell>
          <cell r="J162">
            <v>1.05</v>
          </cell>
        </row>
        <row r="163">
          <cell r="B163">
            <v>100113</v>
          </cell>
          <cell r="C163" t="str">
            <v>450mm.x 900mm. White Lime Stone with Waterproofed</v>
          </cell>
          <cell r="D163">
            <v>100113</v>
          </cell>
          <cell r="E163" t="str">
            <v>Sq.m.</v>
          </cell>
          <cell r="H163">
            <v>0</v>
          </cell>
          <cell r="I163">
            <v>0</v>
          </cell>
          <cell r="J163">
            <v>1.05</v>
          </cell>
        </row>
        <row r="164">
          <cell r="B164">
            <v>100114</v>
          </cell>
          <cell r="D164">
            <v>100114</v>
          </cell>
          <cell r="H164">
            <v>0</v>
          </cell>
          <cell r="I164">
            <v>0</v>
          </cell>
          <cell r="J164">
            <v>1.05</v>
          </cell>
        </row>
        <row r="165">
          <cell r="B165">
            <v>100115</v>
          </cell>
          <cell r="D165">
            <v>100115</v>
          </cell>
          <cell r="H165">
            <v>0</v>
          </cell>
          <cell r="I165">
            <v>0</v>
          </cell>
          <cell r="J165">
            <v>1.05</v>
          </cell>
        </row>
        <row r="166">
          <cell r="B166">
            <v>100116</v>
          </cell>
          <cell r="D166">
            <v>100116</v>
          </cell>
          <cell r="H166">
            <v>0</v>
          </cell>
          <cell r="I166">
            <v>0</v>
          </cell>
          <cell r="J166">
            <v>1.05</v>
          </cell>
        </row>
        <row r="168">
          <cell r="B168">
            <v>120000</v>
          </cell>
          <cell r="C168" t="str">
            <v>Wall Finishing</v>
          </cell>
        </row>
        <row r="169">
          <cell r="B169">
            <v>120101</v>
          </cell>
          <cell r="C169" t="str">
            <v>Hairline Stainless Steel</v>
          </cell>
          <cell r="D169">
            <v>120101</v>
          </cell>
          <cell r="E169" t="str">
            <v>Sq.m.</v>
          </cell>
          <cell r="H169">
            <v>0</v>
          </cell>
          <cell r="I169">
            <v>0</v>
          </cell>
          <cell r="J169">
            <v>1.05</v>
          </cell>
        </row>
        <row r="170">
          <cell r="B170">
            <v>120102</v>
          </cell>
          <cell r="C170" t="str">
            <v>Satin Anodized Aluminuim Sheet 1.50 mm.thick</v>
          </cell>
          <cell r="D170">
            <v>120102</v>
          </cell>
          <cell r="E170" t="str">
            <v>Sq.m.</v>
          </cell>
          <cell r="H170">
            <v>0</v>
          </cell>
          <cell r="I170">
            <v>0</v>
          </cell>
          <cell r="J170">
            <v>1.05</v>
          </cell>
        </row>
        <row r="171">
          <cell r="B171">
            <v>120103</v>
          </cell>
          <cell r="C171" t="str">
            <v>Polished Stainless Steel 1.50 mm.thick</v>
          </cell>
          <cell r="D171">
            <v>120103</v>
          </cell>
          <cell r="E171" t="str">
            <v>Sq.m.</v>
          </cell>
          <cell r="H171">
            <v>0</v>
          </cell>
          <cell r="I171">
            <v>0</v>
          </cell>
          <cell r="J171">
            <v>1.05</v>
          </cell>
        </row>
        <row r="172">
          <cell r="B172">
            <v>120104</v>
          </cell>
          <cell r="C172" t="str">
            <v>Staron Solid Surfacing Materail 12 mm. thick,Colour : Bright White ( BW010)</v>
          </cell>
          <cell r="D172">
            <v>120104</v>
          </cell>
          <cell r="E172" t="str">
            <v>Sq.m.</v>
          </cell>
          <cell r="H172">
            <v>0</v>
          </cell>
          <cell r="I172">
            <v>0</v>
          </cell>
          <cell r="J172">
            <v>1.05</v>
          </cell>
        </row>
        <row r="173">
          <cell r="B173">
            <v>120105</v>
          </cell>
          <cell r="C173" t="str">
            <v>Staron Solid Surfacing Materail 12 mm. thick,Colour : Pebble Frost  ( PF812)</v>
          </cell>
          <cell r="D173">
            <v>120105</v>
          </cell>
          <cell r="E173" t="str">
            <v>Sq.m.</v>
          </cell>
          <cell r="H173">
            <v>0</v>
          </cell>
          <cell r="I173">
            <v>0</v>
          </cell>
          <cell r="J173">
            <v>1.05</v>
          </cell>
        </row>
        <row r="174">
          <cell r="B174">
            <v>120106</v>
          </cell>
          <cell r="C174" t="str">
            <v>Staron Solid Surfacing Materail 12 mm. thick,Colour : Pebble Swan ( PS 813)</v>
          </cell>
          <cell r="D174">
            <v>120106</v>
          </cell>
          <cell r="E174" t="str">
            <v>Sq.m.</v>
          </cell>
          <cell r="H174">
            <v>0</v>
          </cell>
          <cell r="I174">
            <v>0</v>
          </cell>
          <cell r="J174">
            <v>1.05</v>
          </cell>
        </row>
        <row r="175">
          <cell r="B175">
            <v>120107</v>
          </cell>
          <cell r="D175">
            <v>120107</v>
          </cell>
          <cell r="E175" t="str">
            <v>Sq.m.</v>
          </cell>
          <cell r="H175">
            <v>0</v>
          </cell>
          <cell r="I175">
            <v>0</v>
          </cell>
          <cell r="J175">
            <v>1.05</v>
          </cell>
        </row>
        <row r="176">
          <cell r="B176">
            <v>120108</v>
          </cell>
          <cell r="C176" t="str">
            <v>Terrazzo, Colour : Light Grey</v>
          </cell>
          <cell r="D176">
            <v>120108</v>
          </cell>
          <cell r="E176" t="str">
            <v>Sq.m.</v>
          </cell>
          <cell r="H176">
            <v>0</v>
          </cell>
          <cell r="I176">
            <v>0</v>
          </cell>
          <cell r="J176">
            <v>1.05</v>
          </cell>
        </row>
        <row r="177">
          <cell r="B177">
            <v>120109</v>
          </cell>
          <cell r="C177" t="str">
            <v>Terrazzo, Colour : Black,Ground smooth,Polish+Sealed</v>
          </cell>
          <cell r="D177">
            <v>120109</v>
          </cell>
          <cell r="E177" t="str">
            <v>Sq.m.</v>
          </cell>
          <cell r="H177">
            <v>0</v>
          </cell>
          <cell r="I177">
            <v>0</v>
          </cell>
          <cell r="J177">
            <v>1.05</v>
          </cell>
        </row>
        <row r="178">
          <cell r="B178">
            <v>120110</v>
          </cell>
          <cell r="D178">
            <v>120110</v>
          </cell>
          <cell r="E178" t="str">
            <v>Sq.m.</v>
          </cell>
          <cell r="H178">
            <v>0</v>
          </cell>
          <cell r="I178">
            <v>0</v>
          </cell>
          <cell r="J178">
            <v>1.05</v>
          </cell>
        </row>
        <row r="179">
          <cell r="B179">
            <v>120111</v>
          </cell>
          <cell r="C179" t="str">
            <v>Gray Cement Render,Steel Trowelled,Matt Finish</v>
          </cell>
          <cell r="D179">
            <v>120111</v>
          </cell>
          <cell r="E179" t="str">
            <v>Sq.m.</v>
          </cell>
          <cell r="H179">
            <v>0</v>
          </cell>
          <cell r="I179">
            <v>0</v>
          </cell>
          <cell r="J179">
            <v>1.05</v>
          </cell>
        </row>
        <row r="180">
          <cell r="B180">
            <v>120112</v>
          </cell>
          <cell r="C180" t="str">
            <v>Laminate by Formica ,Colur : White,Matt Finish</v>
          </cell>
          <cell r="D180">
            <v>120112</v>
          </cell>
          <cell r="E180" t="str">
            <v>Sq.m.</v>
          </cell>
          <cell r="H180">
            <v>0</v>
          </cell>
          <cell r="I180">
            <v>0</v>
          </cell>
          <cell r="J180">
            <v>1.05</v>
          </cell>
        </row>
        <row r="181">
          <cell r="B181">
            <v>120113</v>
          </cell>
          <cell r="C181" t="str">
            <v>Colour Core Laminate by Formica,Colour : White,Matt Finish</v>
          </cell>
          <cell r="D181">
            <v>120113</v>
          </cell>
          <cell r="E181" t="str">
            <v>Sq.m.</v>
          </cell>
          <cell r="H181">
            <v>0</v>
          </cell>
          <cell r="I181">
            <v>0</v>
          </cell>
          <cell r="J181">
            <v>1.05</v>
          </cell>
        </row>
        <row r="182">
          <cell r="B182">
            <v>120114</v>
          </cell>
          <cell r="C182" t="str">
            <v>Laminate by Formica ,Colur : Black 909,Matt Finish</v>
          </cell>
          <cell r="D182">
            <v>120114</v>
          </cell>
          <cell r="E182" t="str">
            <v>Sq.m.</v>
          </cell>
          <cell r="H182">
            <v>0</v>
          </cell>
          <cell r="I182">
            <v>0</v>
          </cell>
          <cell r="J182">
            <v>1.05</v>
          </cell>
        </row>
        <row r="183">
          <cell r="B183">
            <v>120115</v>
          </cell>
          <cell r="C183" t="str">
            <v>Colour Core Laminate by Formica,Colour : Black 909C-58,Matt Finish</v>
          </cell>
          <cell r="D183">
            <v>120115</v>
          </cell>
          <cell r="E183" t="str">
            <v>Sq.m.</v>
          </cell>
          <cell r="H183">
            <v>0</v>
          </cell>
          <cell r="I183">
            <v>0</v>
          </cell>
          <cell r="J183">
            <v>1.05</v>
          </cell>
        </row>
        <row r="184">
          <cell r="B184">
            <v>120116</v>
          </cell>
          <cell r="D184">
            <v>120116</v>
          </cell>
          <cell r="E184" t="str">
            <v>Sq.m.</v>
          </cell>
          <cell r="H184">
            <v>0</v>
          </cell>
          <cell r="I184">
            <v>0</v>
          </cell>
          <cell r="J184">
            <v>1.05</v>
          </cell>
        </row>
        <row r="185">
          <cell r="B185">
            <v>120117</v>
          </cell>
          <cell r="D185">
            <v>120117</v>
          </cell>
          <cell r="E185" t="str">
            <v>Sq.m.</v>
          </cell>
          <cell r="H185">
            <v>0</v>
          </cell>
          <cell r="I185">
            <v>0</v>
          </cell>
          <cell r="J185">
            <v>1.05</v>
          </cell>
        </row>
        <row r="186">
          <cell r="B186">
            <v>120118</v>
          </cell>
          <cell r="C186" t="str">
            <v>Black Volcanic Stone,(Batu Cadi) Honed Finish</v>
          </cell>
          <cell r="D186">
            <v>120118</v>
          </cell>
          <cell r="E186" t="str">
            <v>Sq.m.</v>
          </cell>
          <cell r="H186">
            <v>0</v>
          </cell>
          <cell r="I186">
            <v>0</v>
          </cell>
          <cell r="J186">
            <v>1.05</v>
          </cell>
        </row>
        <row r="187">
          <cell r="B187">
            <v>120119</v>
          </cell>
          <cell r="C187" t="str">
            <v>Random Stone Cladding in White Limestone</v>
          </cell>
          <cell r="D187">
            <v>120119</v>
          </cell>
          <cell r="E187" t="str">
            <v>Sq.m.</v>
          </cell>
          <cell r="H187">
            <v>0</v>
          </cell>
          <cell r="I187">
            <v>0</v>
          </cell>
          <cell r="J187">
            <v>1.05</v>
          </cell>
        </row>
        <row r="188">
          <cell r="B188">
            <v>120120</v>
          </cell>
          <cell r="C188" t="str">
            <v>Slate Type Tile,Stack with 300 mm.Long leading Edge visible ,Mid Gray</v>
          </cell>
          <cell r="D188">
            <v>120120</v>
          </cell>
          <cell r="E188" t="str">
            <v>Sq.m.</v>
          </cell>
          <cell r="H188">
            <v>0</v>
          </cell>
          <cell r="I188">
            <v>0</v>
          </cell>
          <cell r="J188">
            <v>1.05</v>
          </cell>
        </row>
        <row r="189">
          <cell r="B189">
            <v>120121</v>
          </cell>
          <cell r="C189" t="str">
            <v>Glazed Ceramic Wall Tile, 50x100mm.,Colour : White</v>
          </cell>
          <cell r="D189">
            <v>120121</v>
          </cell>
          <cell r="E189" t="str">
            <v>Sq.m.</v>
          </cell>
          <cell r="H189">
            <v>0</v>
          </cell>
          <cell r="I189">
            <v>0</v>
          </cell>
          <cell r="J189">
            <v>1.05</v>
          </cell>
        </row>
        <row r="190">
          <cell r="B190">
            <v>120122</v>
          </cell>
          <cell r="C190" t="str">
            <v>Blue Tile, 50x50mm.</v>
          </cell>
          <cell r="D190">
            <v>120122</v>
          </cell>
          <cell r="E190" t="str">
            <v>Sq.m.</v>
          </cell>
          <cell r="H190">
            <v>0</v>
          </cell>
          <cell r="I190">
            <v>0</v>
          </cell>
          <cell r="J190">
            <v>1.05</v>
          </cell>
        </row>
        <row r="191">
          <cell r="B191">
            <v>120123</v>
          </cell>
          <cell r="C191" t="str">
            <v>Glass Mosaic Tile,25x50mm.,Colour : Tiffany Blue</v>
          </cell>
          <cell r="D191">
            <v>120123</v>
          </cell>
          <cell r="E191" t="str">
            <v>Sq.m.</v>
          </cell>
          <cell r="H191">
            <v>0</v>
          </cell>
          <cell r="I191">
            <v>0</v>
          </cell>
          <cell r="J191">
            <v>1.05</v>
          </cell>
        </row>
        <row r="192">
          <cell r="B192">
            <v>120124</v>
          </cell>
          <cell r="C192" t="str">
            <v>Glass Mosaic Tile,25x50mm.,Colour : Red</v>
          </cell>
          <cell r="D192">
            <v>120124</v>
          </cell>
          <cell r="E192" t="str">
            <v>Sq.m.</v>
          </cell>
          <cell r="H192">
            <v>0</v>
          </cell>
          <cell r="I192">
            <v>0</v>
          </cell>
          <cell r="J192">
            <v>1.05</v>
          </cell>
        </row>
        <row r="193">
          <cell r="B193">
            <v>120125</v>
          </cell>
          <cell r="C193" t="str">
            <v>Glass Mosaic Tile,25x50mm.,Colour : White</v>
          </cell>
          <cell r="D193">
            <v>120125</v>
          </cell>
          <cell r="E193" t="str">
            <v>Sq.m.</v>
          </cell>
          <cell r="H193">
            <v>0</v>
          </cell>
          <cell r="I193">
            <v>0</v>
          </cell>
          <cell r="J193">
            <v>1.05</v>
          </cell>
        </row>
        <row r="194">
          <cell r="B194">
            <v>120126</v>
          </cell>
          <cell r="C194" t="str">
            <v>Local Hardwood Stained Americal Walnut Colour,Sealed witth a UV Resistant matt lacquer</v>
          </cell>
          <cell r="D194">
            <v>120126</v>
          </cell>
          <cell r="E194" t="str">
            <v>Sq.m.</v>
          </cell>
          <cell r="H194">
            <v>0</v>
          </cell>
          <cell r="I194">
            <v>0</v>
          </cell>
          <cell r="J194">
            <v>1.05</v>
          </cell>
        </row>
        <row r="195">
          <cell r="B195">
            <v>120127</v>
          </cell>
          <cell r="D195">
            <v>120127</v>
          </cell>
          <cell r="E195" t="str">
            <v>Sq.m.</v>
          </cell>
          <cell r="H195">
            <v>0</v>
          </cell>
          <cell r="I195">
            <v>0</v>
          </cell>
          <cell r="J195">
            <v>1.05</v>
          </cell>
        </row>
        <row r="196">
          <cell r="B196">
            <v>120128</v>
          </cell>
          <cell r="D196">
            <v>120128</v>
          </cell>
          <cell r="E196" t="str">
            <v>Sq.m.</v>
          </cell>
          <cell r="H196">
            <v>0</v>
          </cell>
          <cell r="I196">
            <v>0</v>
          </cell>
          <cell r="J196">
            <v>1.05</v>
          </cell>
        </row>
        <row r="197">
          <cell r="B197">
            <v>120129</v>
          </cell>
          <cell r="C197" t="str">
            <v>Precast White Cement Panel</v>
          </cell>
          <cell r="D197">
            <v>120129</v>
          </cell>
          <cell r="E197" t="str">
            <v>Sq.m.</v>
          </cell>
          <cell r="H197">
            <v>0</v>
          </cell>
          <cell r="I197">
            <v>0</v>
          </cell>
          <cell r="J197">
            <v>1.05</v>
          </cell>
        </row>
        <row r="198">
          <cell r="B198">
            <v>120130</v>
          </cell>
          <cell r="C198" t="str">
            <v>Adjustable Aluminuim Louvre System</v>
          </cell>
          <cell r="D198">
            <v>120130</v>
          </cell>
          <cell r="E198" t="str">
            <v>Sq.m.</v>
          </cell>
          <cell r="H198">
            <v>0</v>
          </cell>
          <cell r="I198">
            <v>0</v>
          </cell>
          <cell r="J198">
            <v>1.05</v>
          </cell>
        </row>
        <row r="199">
          <cell r="B199">
            <v>120131</v>
          </cell>
          <cell r="C199" t="str">
            <v>Hardwood Timber Section 60x25mm. Supported on Metal Stud System,Waterproof Claadding behind</v>
          </cell>
          <cell r="D199">
            <v>120131</v>
          </cell>
          <cell r="E199" t="str">
            <v>Sq.m.</v>
          </cell>
          <cell r="H199">
            <v>0</v>
          </cell>
          <cell r="I199">
            <v>0</v>
          </cell>
          <cell r="J199">
            <v>1.05</v>
          </cell>
        </row>
        <row r="200">
          <cell r="B200">
            <v>120132</v>
          </cell>
          <cell r="C200" t="str">
            <v>White Cement Render,Steel Trowelled,Matt Finish</v>
          </cell>
          <cell r="D200">
            <v>120132</v>
          </cell>
          <cell r="E200" t="str">
            <v>Sq.m.</v>
          </cell>
          <cell r="H200">
            <v>0</v>
          </cell>
          <cell r="I200">
            <v>0</v>
          </cell>
          <cell r="J200">
            <v>1.05</v>
          </cell>
        </row>
        <row r="201">
          <cell r="B201">
            <v>120133</v>
          </cell>
          <cell r="D201">
            <v>120133</v>
          </cell>
          <cell r="E201" t="str">
            <v>Sq.m.</v>
          </cell>
          <cell r="H201">
            <v>0</v>
          </cell>
          <cell r="I201">
            <v>0</v>
          </cell>
          <cell r="J201">
            <v>1.05</v>
          </cell>
        </row>
        <row r="202">
          <cell r="B202">
            <v>120134</v>
          </cell>
          <cell r="C202" t="str">
            <v>Milan Stone to match X4</v>
          </cell>
          <cell r="D202">
            <v>120134</v>
          </cell>
          <cell r="E202" t="str">
            <v>Sq.m.</v>
          </cell>
          <cell r="H202">
            <v>0</v>
          </cell>
          <cell r="I202">
            <v>0</v>
          </cell>
          <cell r="J202">
            <v>1.05</v>
          </cell>
        </row>
        <row r="203">
          <cell r="B203">
            <v>120135</v>
          </cell>
          <cell r="D203">
            <v>120135</v>
          </cell>
          <cell r="E203" t="str">
            <v>Sq.m.</v>
          </cell>
          <cell r="H203">
            <v>0</v>
          </cell>
          <cell r="I203">
            <v>0</v>
          </cell>
          <cell r="J203">
            <v>1.05</v>
          </cell>
        </row>
        <row r="204">
          <cell r="B204">
            <v>120136</v>
          </cell>
          <cell r="D204">
            <v>120136</v>
          </cell>
          <cell r="E204" t="str">
            <v>Sq.m.</v>
          </cell>
          <cell r="H204">
            <v>0</v>
          </cell>
          <cell r="I204">
            <v>0</v>
          </cell>
          <cell r="J204">
            <v>1.05</v>
          </cell>
        </row>
        <row r="205">
          <cell r="B205">
            <v>120137</v>
          </cell>
          <cell r="D205">
            <v>120137</v>
          </cell>
          <cell r="H205">
            <v>0</v>
          </cell>
          <cell r="I205">
            <v>0</v>
          </cell>
          <cell r="J205">
            <v>1.05</v>
          </cell>
        </row>
        <row r="206">
          <cell r="B206">
            <v>120138</v>
          </cell>
          <cell r="D206">
            <v>120138</v>
          </cell>
          <cell r="H206">
            <v>0</v>
          </cell>
          <cell r="I206">
            <v>0</v>
          </cell>
          <cell r="J206">
            <v>1.05</v>
          </cell>
        </row>
        <row r="207">
          <cell r="B207">
            <v>120139</v>
          </cell>
          <cell r="D207">
            <v>120139</v>
          </cell>
          <cell r="H207">
            <v>0</v>
          </cell>
          <cell r="I207">
            <v>0</v>
          </cell>
          <cell r="J207">
            <v>1.05</v>
          </cell>
        </row>
        <row r="208">
          <cell r="B208">
            <v>120140</v>
          </cell>
          <cell r="D208">
            <v>120140</v>
          </cell>
          <cell r="H208">
            <v>0</v>
          </cell>
          <cell r="I208">
            <v>0</v>
          </cell>
          <cell r="J208">
            <v>1.05</v>
          </cell>
        </row>
        <row r="210">
          <cell r="B210">
            <v>130000</v>
          </cell>
          <cell r="C210" t="str">
            <v>Ceiling</v>
          </cell>
        </row>
        <row r="211">
          <cell r="B211">
            <v>130101</v>
          </cell>
          <cell r="D211">
            <v>130101</v>
          </cell>
          <cell r="H211">
            <v>0</v>
          </cell>
          <cell r="I211">
            <v>0</v>
          </cell>
          <cell r="J211">
            <v>1.05</v>
          </cell>
        </row>
        <row r="212">
          <cell r="B212">
            <v>130102</v>
          </cell>
          <cell r="D212">
            <v>130102</v>
          </cell>
          <cell r="H212">
            <v>0</v>
          </cell>
          <cell r="I212">
            <v>0</v>
          </cell>
          <cell r="J212">
            <v>1.05</v>
          </cell>
        </row>
        <row r="213">
          <cell r="B213">
            <v>130103</v>
          </cell>
          <cell r="D213">
            <v>130103</v>
          </cell>
          <cell r="H213">
            <v>0</v>
          </cell>
          <cell r="I213">
            <v>0</v>
          </cell>
          <cell r="J213">
            <v>1.05</v>
          </cell>
        </row>
        <row r="214">
          <cell r="B214">
            <v>130104</v>
          </cell>
          <cell r="D214">
            <v>130104</v>
          </cell>
          <cell r="H214">
            <v>0</v>
          </cell>
          <cell r="I214">
            <v>0</v>
          </cell>
          <cell r="J214">
            <v>1.05</v>
          </cell>
        </row>
        <row r="215">
          <cell r="B215">
            <v>130105</v>
          </cell>
          <cell r="D215">
            <v>130105</v>
          </cell>
          <cell r="H215">
            <v>0</v>
          </cell>
          <cell r="I215">
            <v>0</v>
          </cell>
          <cell r="J215">
            <v>1.05</v>
          </cell>
        </row>
        <row r="216">
          <cell r="B216">
            <v>130106</v>
          </cell>
          <cell r="D216">
            <v>130106</v>
          </cell>
          <cell r="H216">
            <v>0</v>
          </cell>
          <cell r="I216">
            <v>0</v>
          </cell>
          <cell r="J216">
            <v>1.05</v>
          </cell>
        </row>
        <row r="217">
          <cell r="B217">
            <v>130107</v>
          </cell>
          <cell r="D217">
            <v>130107</v>
          </cell>
          <cell r="H217">
            <v>0</v>
          </cell>
          <cell r="I217">
            <v>0</v>
          </cell>
          <cell r="J217">
            <v>1.05</v>
          </cell>
        </row>
        <row r="218">
          <cell r="B218">
            <v>130108</v>
          </cell>
          <cell r="D218">
            <v>130108</v>
          </cell>
          <cell r="H218">
            <v>0</v>
          </cell>
          <cell r="I218">
            <v>0</v>
          </cell>
          <cell r="J218">
            <v>1.05</v>
          </cell>
        </row>
        <row r="219">
          <cell r="B219">
            <v>130109</v>
          </cell>
          <cell r="D219">
            <v>130109</v>
          </cell>
          <cell r="H219">
            <v>0</v>
          </cell>
          <cell r="I219">
            <v>0</v>
          </cell>
          <cell r="J219">
            <v>1.05</v>
          </cell>
        </row>
        <row r="220">
          <cell r="B220">
            <v>130110</v>
          </cell>
          <cell r="D220">
            <v>130110</v>
          </cell>
          <cell r="H220">
            <v>0</v>
          </cell>
          <cell r="I220">
            <v>0</v>
          </cell>
          <cell r="J220">
            <v>1.05</v>
          </cell>
        </row>
        <row r="221">
          <cell r="B221">
            <v>130111</v>
          </cell>
          <cell r="D221">
            <v>130111</v>
          </cell>
          <cell r="H221">
            <v>0</v>
          </cell>
          <cell r="I221">
            <v>0</v>
          </cell>
          <cell r="J221">
            <v>1.05</v>
          </cell>
        </row>
        <row r="222">
          <cell r="B222">
            <v>130112</v>
          </cell>
          <cell r="D222">
            <v>130112</v>
          </cell>
          <cell r="H222">
            <v>0</v>
          </cell>
          <cell r="I222">
            <v>0</v>
          </cell>
          <cell r="J222">
            <v>1.05</v>
          </cell>
        </row>
        <row r="224">
          <cell r="B224">
            <v>140000</v>
          </cell>
          <cell r="C224" t="str">
            <v>Skirting</v>
          </cell>
        </row>
        <row r="225">
          <cell r="B225">
            <v>140101</v>
          </cell>
          <cell r="D225">
            <v>140101</v>
          </cell>
          <cell r="H225">
            <v>0</v>
          </cell>
          <cell r="I225">
            <v>0</v>
          </cell>
          <cell r="J225">
            <v>1.05</v>
          </cell>
        </row>
        <row r="226">
          <cell r="B226">
            <v>140102</v>
          </cell>
          <cell r="D226">
            <v>140102</v>
          </cell>
          <cell r="H226">
            <v>0</v>
          </cell>
          <cell r="I226">
            <v>0</v>
          </cell>
          <cell r="J226">
            <v>1.05</v>
          </cell>
        </row>
        <row r="228">
          <cell r="B228">
            <v>150000</v>
          </cell>
          <cell r="C228" t="str">
            <v>Door and Windows</v>
          </cell>
        </row>
        <row r="229">
          <cell r="C229" t="str">
            <v>ประตู</v>
          </cell>
        </row>
        <row r="230">
          <cell r="B230">
            <v>150101</v>
          </cell>
          <cell r="D230">
            <v>150101</v>
          </cell>
          <cell r="E230" t="str">
            <v>set.</v>
          </cell>
          <cell r="H230">
            <v>0</v>
          </cell>
          <cell r="I230">
            <v>0</v>
          </cell>
          <cell r="J230">
            <v>1.05</v>
          </cell>
        </row>
        <row r="231">
          <cell r="B231">
            <v>150102</v>
          </cell>
          <cell r="D231">
            <v>150102</v>
          </cell>
          <cell r="E231" t="str">
            <v>set.</v>
          </cell>
          <cell r="H231">
            <v>0</v>
          </cell>
          <cell r="I231">
            <v>0</v>
          </cell>
          <cell r="J231">
            <v>1.05</v>
          </cell>
        </row>
        <row r="232">
          <cell r="B232">
            <v>150103</v>
          </cell>
          <cell r="D232">
            <v>150103</v>
          </cell>
          <cell r="E232" t="str">
            <v>set.</v>
          </cell>
          <cell r="H232">
            <v>0</v>
          </cell>
          <cell r="I232">
            <v>0</v>
          </cell>
          <cell r="J232">
            <v>1.05</v>
          </cell>
        </row>
        <row r="233">
          <cell r="B233">
            <v>150104</v>
          </cell>
          <cell r="D233">
            <v>150104</v>
          </cell>
          <cell r="E233" t="str">
            <v>set.</v>
          </cell>
          <cell r="H233">
            <v>0</v>
          </cell>
          <cell r="I233">
            <v>0</v>
          </cell>
          <cell r="J233">
            <v>1.05</v>
          </cell>
        </row>
        <row r="234">
          <cell r="B234">
            <v>150105</v>
          </cell>
          <cell r="D234">
            <v>150105</v>
          </cell>
          <cell r="E234" t="str">
            <v>set.</v>
          </cell>
          <cell r="H234">
            <v>0</v>
          </cell>
          <cell r="I234">
            <v>0</v>
          </cell>
          <cell r="J234">
            <v>1.05</v>
          </cell>
        </row>
        <row r="235">
          <cell r="B235">
            <v>150106</v>
          </cell>
          <cell r="D235">
            <v>150106</v>
          </cell>
          <cell r="E235" t="str">
            <v>set.</v>
          </cell>
          <cell r="H235">
            <v>0</v>
          </cell>
          <cell r="I235">
            <v>0</v>
          </cell>
          <cell r="J235">
            <v>1.05</v>
          </cell>
        </row>
        <row r="236">
          <cell r="B236">
            <v>150107</v>
          </cell>
          <cell r="D236">
            <v>150107</v>
          </cell>
          <cell r="E236" t="str">
            <v>set.</v>
          </cell>
          <cell r="H236">
            <v>0</v>
          </cell>
          <cell r="I236">
            <v>0</v>
          </cell>
          <cell r="J236">
            <v>1.05</v>
          </cell>
        </row>
        <row r="237">
          <cell r="B237">
            <v>150108</v>
          </cell>
          <cell r="D237">
            <v>150108</v>
          </cell>
          <cell r="E237" t="str">
            <v>set.</v>
          </cell>
          <cell r="H237">
            <v>0</v>
          </cell>
          <cell r="I237">
            <v>0</v>
          </cell>
          <cell r="J237">
            <v>1.05</v>
          </cell>
        </row>
        <row r="238">
          <cell r="B238">
            <v>150109</v>
          </cell>
          <cell r="D238">
            <v>150109</v>
          </cell>
          <cell r="E238" t="str">
            <v>set.</v>
          </cell>
          <cell r="H238">
            <v>0</v>
          </cell>
          <cell r="I238">
            <v>0</v>
          </cell>
          <cell r="J238">
            <v>1.05</v>
          </cell>
        </row>
        <row r="239">
          <cell r="B239">
            <v>150110</v>
          </cell>
          <cell r="D239">
            <v>150110</v>
          </cell>
          <cell r="E239" t="str">
            <v>set.</v>
          </cell>
          <cell r="H239">
            <v>0</v>
          </cell>
          <cell r="I239">
            <v>0</v>
          </cell>
          <cell r="J239">
            <v>1.05</v>
          </cell>
        </row>
        <row r="240">
          <cell r="B240">
            <v>150111</v>
          </cell>
          <cell r="D240">
            <v>150111</v>
          </cell>
          <cell r="E240" t="str">
            <v>set.</v>
          </cell>
          <cell r="H240">
            <v>0</v>
          </cell>
          <cell r="I240">
            <v>0</v>
          </cell>
          <cell r="J240">
            <v>1.05</v>
          </cell>
        </row>
        <row r="241">
          <cell r="B241">
            <v>150112</v>
          </cell>
          <cell r="D241">
            <v>150112</v>
          </cell>
          <cell r="E241" t="str">
            <v>set.</v>
          </cell>
          <cell r="H241">
            <v>0</v>
          </cell>
          <cell r="I241">
            <v>0</v>
          </cell>
          <cell r="J241">
            <v>1.05</v>
          </cell>
        </row>
        <row r="242">
          <cell r="B242">
            <v>150113</v>
          </cell>
          <cell r="D242">
            <v>150113</v>
          </cell>
          <cell r="E242" t="str">
            <v>set.</v>
          </cell>
          <cell r="H242">
            <v>0</v>
          </cell>
          <cell r="I242">
            <v>0</v>
          </cell>
          <cell r="J242">
            <v>1.05</v>
          </cell>
        </row>
        <row r="243">
          <cell r="B243">
            <v>150114</v>
          </cell>
          <cell r="D243">
            <v>150114</v>
          </cell>
          <cell r="E243" t="str">
            <v>set.</v>
          </cell>
          <cell r="H243">
            <v>0</v>
          </cell>
          <cell r="I243">
            <v>0</v>
          </cell>
          <cell r="J243">
            <v>1.05</v>
          </cell>
        </row>
        <row r="244">
          <cell r="B244">
            <v>150115</v>
          </cell>
          <cell r="D244">
            <v>150115</v>
          </cell>
          <cell r="E244" t="str">
            <v>set.</v>
          </cell>
          <cell r="H244">
            <v>0</v>
          </cell>
          <cell r="I244">
            <v>0</v>
          </cell>
          <cell r="J244">
            <v>1.05</v>
          </cell>
        </row>
        <row r="245">
          <cell r="B245">
            <v>150116</v>
          </cell>
          <cell r="D245">
            <v>150116</v>
          </cell>
          <cell r="E245" t="str">
            <v>set.</v>
          </cell>
          <cell r="H245">
            <v>0</v>
          </cell>
          <cell r="I245">
            <v>0</v>
          </cell>
          <cell r="J245">
            <v>1.05</v>
          </cell>
        </row>
        <row r="246">
          <cell r="B246">
            <v>150117</v>
          </cell>
          <cell r="D246">
            <v>150117</v>
          </cell>
          <cell r="E246" t="str">
            <v>set.</v>
          </cell>
          <cell r="H246">
            <v>0</v>
          </cell>
          <cell r="I246">
            <v>0</v>
          </cell>
          <cell r="J246">
            <v>1.05</v>
          </cell>
        </row>
        <row r="247">
          <cell r="B247">
            <v>150118</v>
          </cell>
          <cell r="D247">
            <v>150118</v>
          </cell>
          <cell r="E247" t="str">
            <v>set.</v>
          </cell>
          <cell r="H247">
            <v>0</v>
          </cell>
          <cell r="I247">
            <v>0</v>
          </cell>
          <cell r="J247">
            <v>1.05</v>
          </cell>
        </row>
        <row r="248">
          <cell r="B248">
            <v>150119</v>
          </cell>
          <cell r="D248">
            <v>150119</v>
          </cell>
          <cell r="E248" t="str">
            <v>set.</v>
          </cell>
          <cell r="H248">
            <v>0</v>
          </cell>
          <cell r="I248">
            <v>0</v>
          </cell>
          <cell r="J248">
            <v>1.05</v>
          </cell>
        </row>
        <row r="249">
          <cell r="B249">
            <v>150120</v>
          </cell>
          <cell r="D249">
            <v>150120</v>
          </cell>
          <cell r="E249" t="str">
            <v>set.</v>
          </cell>
          <cell r="H249">
            <v>0</v>
          </cell>
          <cell r="I249">
            <v>0</v>
          </cell>
          <cell r="J249">
            <v>1.05</v>
          </cell>
        </row>
        <row r="250">
          <cell r="B250">
            <v>150121</v>
          </cell>
          <cell r="D250">
            <v>150121</v>
          </cell>
          <cell r="E250" t="str">
            <v>set.</v>
          </cell>
          <cell r="H250">
            <v>0</v>
          </cell>
          <cell r="I250">
            <v>0</v>
          </cell>
          <cell r="J250">
            <v>1.05</v>
          </cell>
        </row>
        <row r="251">
          <cell r="B251">
            <v>150122</v>
          </cell>
          <cell r="D251">
            <v>150122</v>
          </cell>
          <cell r="E251" t="str">
            <v>set.</v>
          </cell>
          <cell r="H251">
            <v>0</v>
          </cell>
          <cell r="I251">
            <v>0</v>
          </cell>
          <cell r="J251">
            <v>1.05</v>
          </cell>
        </row>
        <row r="252">
          <cell r="B252">
            <v>150123</v>
          </cell>
          <cell r="D252">
            <v>150123</v>
          </cell>
          <cell r="E252" t="str">
            <v>set.</v>
          </cell>
          <cell r="H252">
            <v>0</v>
          </cell>
          <cell r="I252">
            <v>0</v>
          </cell>
          <cell r="J252">
            <v>1.05</v>
          </cell>
        </row>
        <row r="253">
          <cell r="B253">
            <v>150124</v>
          </cell>
          <cell r="D253">
            <v>150124</v>
          </cell>
          <cell r="E253" t="str">
            <v>set.</v>
          </cell>
          <cell r="H253">
            <v>0</v>
          </cell>
          <cell r="I253">
            <v>0</v>
          </cell>
          <cell r="J253">
            <v>1.05</v>
          </cell>
        </row>
        <row r="254">
          <cell r="B254">
            <v>150125</v>
          </cell>
          <cell r="D254">
            <v>150125</v>
          </cell>
          <cell r="E254" t="str">
            <v>set.</v>
          </cell>
          <cell r="H254">
            <v>0</v>
          </cell>
          <cell r="I254">
            <v>0</v>
          </cell>
          <cell r="J254">
            <v>1.05</v>
          </cell>
        </row>
        <row r="255">
          <cell r="B255">
            <v>150126</v>
          </cell>
          <cell r="D255">
            <v>150126</v>
          </cell>
          <cell r="E255" t="str">
            <v>set.</v>
          </cell>
          <cell r="H255">
            <v>0</v>
          </cell>
          <cell r="I255">
            <v>0</v>
          </cell>
          <cell r="J255">
            <v>1.05</v>
          </cell>
        </row>
        <row r="256">
          <cell r="B256">
            <v>150127</v>
          </cell>
          <cell r="D256">
            <v>150127</v>
          </cell>
          <cell r="E256" t="str">
            <v>set.</v>
          </cell>
          <cell r="H256">
            <v>0</v>
          </cell>
          <cell r="I256">
            <v>0</v>
          </cell>
          <cell r="J256">
            <v>1.05</v>
          </cell>
        </row>
        <row r="257">
          <cell r="B257">
            <v>150128</v>
          </cell>
          <cell r="D257">
            <v>150128</v>
          </cell>
          <cell r="E257" t="str">
            <v>set.</v>
          </cell>
          <cell r="H257">
            <v>0</v>
          </cell>
          <cell r="I257">
            <v>0</v>
          </cell>
          <cell r="J257">
            <v>1.05</v>
          </cell>
        </row>
        <row r="258">
          <cell r="C258" t="str">
            <v>หน้าต่าง</v>
          </cell>
        </row>
        <row r="259">
          <cell r="B259">
            <v>150201</v>
          </cell>
          <cell r="D259">
            <v>150201</v>
          </cell>
          <cell r="E259" t="str">
            <v>set.</v>
          </cell>
          <cell r="H259">
            <v>0</v>
          </cell>
          <cell r="I259">
            <v>0</v>
          </cell>
          <cell r="J259">
            <v>1.05</v>
          </cell>
        </row>
        <row r="260">
          <cell r="B260">
            <v>150202</v>
          </cell>
          <cell r="D260">
            <v>150202</v>
          </cell>
          <cell r="E260" t="str">
            <v>set.</v>
          </cell>
          <cell r="H260">
            <v>0</v>
          </cell>
          <cell r="I260">
            <v>0</v>
          </cell>
          <cell r="J260">
            <v>1.05</v>
          </cell>
        </row>
        <row r="261">
          <cell r="B261">
            <v>150203</v>
          </cell>
          <cell r="D261">
            <v>150203</v>
          </cell>
          <cell r="E261" t="str">
            <v>set.</v>
          </cell>
          <cell r="H261">
            <v>0</v>
          </cell>
          <cell r="I261">
            <v>0</v>
          </cell>
          <cell r="J261">
            <v>1.05</v>
          </cell>
        </row>
        <row r="262">
          <cell r="B262">
            <v>150204</v>
          </cell>
          <cell r="D262">
            <v>150204</v>
          </cell>
          <cell r="E262" t="str">
            <v>set.</v>
          </cell>
          <cell r="H262">
            <v>0</v>
          </cell>
          <cell r="I262">
            <v>0</v>
          </cell>
          <cell r="J262">
            <v>1.05</v>
          </cell>
        </row>
        <row r="263">
          <cell r="B263">
            <v>150205</v>
          </cell>
          <cell r="D263">
            <v>150205</v>
          </cell>
          <cell r="E263" t="str">
            <v>set.</v>
          </cell>
          <cell r="H263">
            <v>0</v>
          </cell>
          <cell r="I263">
            <v>0</v>
          </cell>
          <cell r="J263">
            <v>1.05</v>
          </cell>
        </row>
        <row r="264">
          <cell r="B264">
            <v>150206</v>
          </cell>
          <cell r="D264">
            <v>150206</v>
          </cell>
          <cell r="E264" t="str">
            <v>set.</v>
          </cell>
          <cell r="H264">
            <v>0</v>
          </cell>
          <cell r="I264">
            <v>0</v>
          </cell>
          <cell r="J264">
            <v>1.05</v>
          </cell>
        </row>
        <row r="265">
          <cell r="B265">
            <v>150207</v>
          </cell>
          <cell r="D265">
            <v>150207</v>
          </cell>
          <cell r="E265" t="str">
            <v>set.</v>
          </cell>
          <cell r="H265">
            <v>0</v>
          </cell>
          <cell r="I265">
            <v>0</v>
          </cell>
          <cell r="J265">
            <v>1.05</v>
          </cell>
        </row>
        <row r="266">
          <cell r="B266">
            <v>150208</v>
          </cell>
          <cell r="D266">
            <v>150208</v>
          </cell>
          <cell r="E266" t="str">
            <v>set.</v>
          </cell>
          <cell r="H266">
            <v>0</v>
          </cell>
          <cell r="I266">
            <v>0</v>
          </cell>
          <cell r="J266">
            <v>1.05</v>
          </cell>
        </row>
        <row r="267">
          <cell r="B267">
            <v>150209</v>
          </cell>
          <cell r="D267">
            <v>150209</v>
          </cell>
          <cell r="E267" t="str">
            <v>set.</v>
          </cell>
          <cell r="H267">
            <v>0</v>
          </cell>
          <cell r="I267">
            <v>0</v>
          </cell>
          <cell r="J267">
            <v>1.05</v>
          </cell>
        </row>
        <row r="268">
          <cell r="B268">
            <v>150210</v>
          </cell>
          <cell r="D268">
            <v>150210</v>
          </cell>
          <cell r="E268" t="str">
            <v>set.</v>
          </cell>
          <cell r="H268">
            <v>0</v>
          </cell>
          <cell r="I268">
            <v>0</v>
          </cell>
          <cell r="J268">
            <v>1.05</v>
          </cell>
        </row>
        <row r="269">
          <cell r="B269">
            <v>150211</v>
          </cell>
          <cell r="D269">
            <v>150211</v>
          </cell>
          <cell r="E269" t="str">
            <v>set.</v>
          </cell>
          <cell r="H269">
            <v>0</v>
          </cell>
          <cell r="I269">
            <v>0</v>
          </cell>
          <cell r="J269">
            <v>1.05</v>
          </cell>
        </row>
        <row r="270">
          <cell r="B270">
            <v>150212</v>
          </cell>
          <cell r="D270">
            <v>150212</v>
          </cell>
          <cell r="E270" t="str">
            <v>set.</v>
          </cell>
          <cell r="H270">
            <v>0</v>
          </cell>
          <cell r="I270">
            <v>0</v>
          </cell>
          <cell r="J270">
            <v>1.05</v>
          </cell>
        </row>
        <row r="271">
          <cell r="B271">
            <v>150213</v>
          </cell>
          <cell r="D271">
            <v>150213</v>
          </cell>
          <cell r="E271" t="str">
            <v>set.</v>
          </cell>
          <cell r="H271">
            <v>0</v>
          </cell>
          <cell r="I271">
            <v>0</v>
          </cell>
          <cell r="J271">
            <v>1.05</v>
          </cell>
        </row>
        <row r="272">
          <cell r="B272">
            <v>150214</v>
          </cell>
          <cell r="D272">
            <v>150214</v>
          </cell>
          <cell r="E272" t="str">
            <v>set.</v>
          </cell>
          <cell r="H272">
            <v>0</v>
          </cell>
          <cell r="I272">
            <v>0</v>
          </cell>
          <cell r="J272">
            <v>1.05</v>
          </cell>
        </row>
        <row r="273">
          <cell r="B273">
            <v>150215</v>
          </cell>
          <cell r="D273">
            <v>150215</v>
          </cell>
          <cell r="E273" t="str">
            <v>set.</v>
          </cell>
          <cell r="H273">
            <v>0</v>
          </cell>
          <cell r="I273">
            <v>0</v>
          </cell>
          <cell r="J273">
            <v>1.05</v>
          </cell>
        </row>
        <row r="274">
          <cell r="B274">
            <v>150216</v>
          </cell>
          <cell r="D274">
            <v>150216</v>
          </cell>
          <cell r="E274" t="str">
            <v>set.</v>
          </cell>
          <cell r="H274">
            <v>0</v>
          </cell>
          <cell r="I274">
            <v>0</v>
          </cell>
          <cell r="J274">
            <v>1.05</v>
          </cell>
        </row>
        <row r="275">
          <cell r="B275">
            <v>150217</v>
          </cell>
          <cell r="D275">
            <v>150217</v>
          </cell>
          <cell r="E275" t="str">
            <v>set.</v>
          </cell>
          <cell r="H275">
            <v>0</v>
          </cell>
          <cell r="I275">
            <v>0</v>
          </cell>
          <cell r="J275">
            <v>1.05</v>
          </cell>
        </row>
        <row r="276">
          <cell r="B276">
            <v>150218</v>
          </cell>
          <cell r="D276">
            <v>150218</v>
          </cell>
          <cell r="E276" t="str">
            <v>set.</v>
          </cell>
          <cell r="H276">
            <v>0</v>
          </cell>
          <cell r="I276">
            <v>0</v>
          </cell>
          <cell r="J276">
            <v>1.05</v>
          </cell>
        </row>
        <row r="277">
          <cell r="B277">
            <v>150219</v>
          </cell>
          <cell r="D277">
            <v>150219</v>
          </cell>
          <cell r="E277" t="str">
            <v>set.</v>
          </cell>
          <cell r="H277">
            <v>0</v>
          </cell>
          <cell r="I277">
            <v>0</v>
          </cell>
          <cell r="J277">
            <v>1.05</v>
          </cell>
        </row>
        <row r="278">
          <cell r="B278">
            <v>150220</v>
          </cell>
          <cell r="D278">
            <v>150220</v>
          </cell>
          <cell r="E278" t="str">
            <v>set.</v>
          </cell>
          <cell r="H278">
            <v>0</v>
          </cell>
          <cell r="I278">
            <v>0</v>
          </cell>
          <cell r="J278">
            <v>1.05</v>
          </cell>
        </row>
        <row r="279">
          <cell r="B279">
            <v>150221</v>
          </cell>
          <cell r="D279">
            <v>150221</v>
          </cell>
          <cell r="E279" t="str">
            <v>set.</v>
          </cell>
          <cell r="H279">
            <v>0</v>
          </cell>
          <cell r="I279">
            <v>0</v>
          </cell>
          <cell r="J279">
            <v>1.05</v>
          </cell>
        </row>
        <row r="280">
          <cell r="B280">
            <v>150222</v>
          </cell>
          <cell r="D280">
            <v>150222</v>
          </cell>
          <cell r="E280" t="str">
            <v>set.</v>
          </cell>
          <cell r="H280">
            <v>0</v>
          </cell>
          <cell r="I280">
            <v>0</v>
          </cell>
          <cell r="J280">
            <v>1.05</v>
          </cell>
        </row>
        <row r="281">
          <cell r="B281">
            <v>150223</v>
          </cell>
          <cell r="D281">
            <v>150223</v>
          </cell>
          <cell r="E281" t="str">
            <v>set.</v>
          </cell>
          <cell r="H281">
            <v>0</v>
          </cell>
          <cell r="I281">
            <v>0</v>
          </cell>
          <cell r="J281">
            <v>1.05</v>
          </cell>
        </row>
        <row r="282">
          <cell r="B282">
            <v>150224</v>
          </cell>
          <cell r="D282">
            <v>150224</v>
          </cell>
          <cell r="E282" t="str">
            <v>set.</v>
          </cell>
          <cell r="H282">
            <v>0</v>
          </cell>
          <cell r="I282">
            <v>0</v>
          </cell>
          <cell r="J282">
            <v>1.05</v>
          </cell>
        </row>
        <row r="283">
          <cell r="B283">
            <v>150225</v>
          </cell>
          <cell r="D283">
            <v>150225</v>
          </cell>
          <cell r="E283" t="str">
            <v>set.</v>
          </cell>
          <cell r="H283">
            <v>0</v>
          </cell>
          <cell r="I283">
            <v>0</v>
          </cell>
          <cell r="J283">
            <v>1.05</v>
          </cell>
        </row>
        <row r="284">
          <cell r="B284">
            <v>150226</v>
          </cell>
          <cell r="D284">
            <v>150226</v>
          </cell>
          <cell r="E284" t="str">
            <v>set.</v>
          </cell>
          <cell r="H284">
            <v>0</v>
          </cell>
          <cell r="I284">
            <v>0</v>
          </cell>
          <cell r="J284">
            <v>1.05</v>
          </cell>
        </row>
        <row r="285">
          <cell r="B285">
            <v>150227</v>
          </cell>
          <cell r="D285">
            <v>150227</v>
          </cell>
          <cell r="E285" t="str">
            <v>set.</v>
          </cell>
          <cell r="H285">
            <v>0</v>
          </cell>
          <cell r="I285">
            <v>0</v>
          </cell>
          <cell r="J285">
            <v>1.05</v>
          </cell>
        </row>
        <row r="286">
          <cell r="B286">
            <v>150228</v>
          </cell>
          <cell r="D286">
            <v>150228</v>
          </cell>
          <cell r="E286" t="str">
            <v>set.</v>
          </cell>
          <cell r="H286">
            <v>0</v>
          </cell>
          <cell r="I286">
            <v>0</v>
          </cell>
          <cell r="J286">
            <v>1.05</v>
          </cell>
        </row>
        <row r="287">
          <cell r="B287">
            <v>150229</v>
          </cell>
          <cell r="D287">
            <v>150229</v>
          </cell>
          <cell r="E287" t="str">
            <v>set.</v>
          </cell>
          <cell r="H287">
            <v>0</v>
          </cell>
          <cell r="I287">
            <v>0</v>
          </cell>
          <cell r="J287">
            <v>1.05</v>
          </cell>
        </row>
        <row r="288">
          <cell r="B288">
            <v>150230</v>
          </cell>
          <cell r="D288">
            <v>150230</v>
          </cell>
          <cell r="E288" t="str">
            <v>set.</v>
          </cell>
          <cell r="H288">
            <v>0</v>
          </cell>
          <cell r="I288">
            <v>0</v>
          </cell>
          <cell r="J288">
            <v>1.05</v>
          </cell>
        </row>
        <row r="289">
          <cell r="B289">
            <v>150231</v>
          </cell>
          <cell r="D289">
            <v>150231</v>
          </cell>
          <cell r="E289" t="str">
            <v>set.</v>
          </cell>
          <cell r="H289">
            <v>0</v>
          </cell>
          <cell r="I289">
            <v>0</v>
          </cell>
          <cell r="J289">
            <v>1.05</v>
          </cell>
        </row>
        <row r="290">
          <cell r="B290">
            <v>150232</v>
          </cell>
          <cell r="D290">
            <v>150232</v>
          </cell>
          <cell r="E290" t="str">
            <v>set.</v>
          </cell>
          <cell r="H290">
            <v>0</v>
          </cell>
          <cell r="I290">
            <v>0</v>
          </cell>
          <cell r="J290">
            <v>1.05</v>
          </cell>
        </row>
        <row r="291">
          <cell r="B291">
            <v>150233</v>
          </cell>
          <cell r="D291">
            <v>150233</v>
          </cell>
          <cell r="E291" t="str">
            <v>set.</v>
          </cell>
          <cell r="H291">
            <v>0</v>
          </cell>
          <cell r="I291">
            <v>0</v>
          </cell>
          <cell r="J291">
            <v>1.05</v>
          </cell>
        </row>
        <row r="292">
          <cell r="B292">
            <v>150234</v>
          </cell>
          <cell r="D292">
            <v>150234</v>
          </cell>
          <cell r="E292" t="str">
            <v>set.</v>
          </cell>
          <cell r="H292">
            <v>0</v>
          </cell>
          <cell r="I292">
            <v>0</v>
          </cell>
          <cell r="J292">
            <v>1.05</v>
          </cell>
        </row>
        <row r="293">
          <cell r="B293">
            <v>150235</v>
          </cell>
          <cell r="D293">
            <v>150235</v>
          </cell>
          <cell r="E293" t="str">
            <v>set.</v>
          </cell>
          <cell r="H293">
            <v>0</v>
          </cell>
          <cell r="I293">
            <v>0</v>
          </cell>
          <cell r="J293">
            <v>1.05</v>
          </cell>
        </row>
        <row r="294">
          <cell r="B294">
            <v>150236</v>
          </cell>
          <cell r="D294">
            <v>150236</v>
          </cell>
          <cell r="E294" t="str">
            <v>set.</v>
          </cell>
          <cell r="H294">
            <v>0</v>
          </cell>
          <cell r="I294">
            <v>0</v>
          </cell>
          <cell r="J294">
            <v>1.05</v>
          </cell>
        </row>
        <row r="295">
          <cell r="B295">
            <v>150237</v>
          </cell>
          <cell r="D295">
            <v>150237</v>
          </cell>
          <cell r="E295" t="str">
            <v>set.</v>
          </cell>
          <cell r="H295">
            <v>0</v>
          </cell>
          <cell r="I295">
            <v>0</v>
          </cell>
          <cell r="J295">
            <v>1.05</v>
          </cell>
        </row>
        <row r="296">
          <cell r="B296">
            <v>150238</v>
          </cell>
          <cell r="D296">
            <v>150238</v>
          </cell>
          <cell r="E296" t="str">
            <v>set.</v>
          </cell>
          <cell r="H296">
            <v>0</v>
          </cell>
          <cell r="I296">
            <v>0</v>
          </cell>
          <cell r="J296">
            <v>1.05</v>
          </cell>
        </row>
        <row r="297">
          <cell r="B297">
            <v>150239</v>
          </cell>
          <cell r="D297">
            <v>150239</v>
          </cell>
          <cell r="E297" t="str">
            <v>set.</v>
          </cell>
          <cell r="H297">
            <v>0</v>
          </cell>
          <cell r="I297">
            <v>0</v>
          </cell>
          <cell r="J297">
            <v>1.05</v>
          </cell>
        </row>
        <row r="298">
          <cell r="B298">
            <v>150240</v>
          </cell>
          <cell r="D298">
            <v>150240</v>
          </cell>
          <cell r="E298" t="str">
            <v>set.</v>
          </cell>
          <cell r="H298">
            <v>0</v>
          </cell>
          <cell r="I298">
            <v>0</v>
          </cell>
          <cell r="J298">
            <v>1.05</v>
          </cell>
        </row>
        <row r="299">
          <cell r="B299">
            <v>150241</v>
          </cell>
          <cell r="D299">
            <v>150241</v>
          </cell>
          <cell r="E299" t="str">
            <v>set.</v>
          </cell>
          <cell r="H299">
            <v>0</v>
          </cell>
          <cell r="I299">
            <v>0</v>
          </cell>
          <cell r="J299">
            <v>1.05</v>
          </cell>
        </row>
        <row r="300">
          <cell r="B300">
            <v>150242</v>
          </cell>
          <cell r="D300">
            <v>150242</v>
          </cell>
          <cell r="E300" t="str">
            <v>set.</v>
          </cell>
          <cell r="H300">
            <v>0</v>
          </cell>
          <cell r="I300">
            <v>0</v>
          </cell>
          <cell r="J300">
            <v>1.05</v>
          </cell>
        </row>
        <row r="301">
          <cell r="B301">
            <v>150243</v>
          </cell>
          <cell r="D301">
            <v>150243</v>
          </cell>
          <cell r="E301" t="str">
            <v>set.</v>
          </cell>
          <cell r="H301">
            <v>0</v>
          </cell>
          <cell r="I301">
            <v>0</v>
          </cell>
          <cell r="J301">
            <v>1.05</v>
          </cell>
        </row>
        <row r="303">
          <cell r="B303">
            <v>160000</v>
          </cell>
          <cell r="C303" t="str">
            <v>Painting</v>
          </cell>
        </row>
        <row r="304">
          <cell r="B304">
            <v>160101</v>
          </cell>
          <cell r="D304">
            <v>160101</v>
          </cell>
          <cell r="H304">
            <v>0</v>
          </cell>
          <cell r="I304">
            <v>0</v>
          </cell>
          <cell r="J304">
            <v>1.05</v>
          </cell>
        </row>
        <row r="305">
          <cell r="B305">
            <v>160102</v>
          </cell>
          <cell r="D305">
            <v>160102</v>
          </cell>
          <cell r="H305">
            <v>0</v>
          </cell>
          <cell r="I305">
            <v>0</v>
          </cell>
          <cell r="J305">
            <v>1.05</v>
          </cell>
        </row>
        <row r="306">
          <cell r="B306">
            <v>160103</v>
          </cell>
          <cell r="D306">
            <v>160103</v>
          </cell>
          <cell r="H306">
            <v>0</v>
          </cell>
          <cell r="I306">
            <v>0</v>
          </cell>
          <cell r="J306">
            <v>1.05</v>
          </cell>
        </row>
        <row r="307">
          <cell r="B307">
            <v>160104</v>
          </cell>
          <cell r="D307">
            <v>160104</v>
          </cell>
          <cell r="H307">
            <v>0</v>
          </cell>
          <cell r="I307">
            <v>0</v>
          </cell>
          <cell r="J307">
            <v>1.05</v>
          </cell>
        </row>
        <row r="308">
          <cell r="B308">
            <v>160105</v>
          </cell>
          <cell r="D308">
            <v>160105</v>
          </cell>
          <cell r="H308">
            <v>0</v>
          </cell>
          <cell r="I308">
            <v>0</v>
          </cell>
          <cell r="J308">
            <v>1.05</v>
          </cell>
        </row>
        <row r="309">
          <cell r="B309">
            <v>160106</v>
          </cell>
          <cell r="D309">
            <v>160106</v>
          </cell>
          <cell r="H309">
            <v>0</v>
          </cell>
          <cell r="I309">
            <v>0</v>
          </cell>
          <cell r="J309">
            <v>1.05</v>
          </cell>
        </row>
        <row r="310">
          <cell r="B310">
            <v>160107</v>
          </cell>
          <cell r="D310">
            <v>160107</v>
          </cell>
          <cell r="H310">
            <v>0</v>
          </cell>
          <cell r="I310">
            <v>0</v>
          </cell>
          <cell r="J310">
            <v>1.05</v>
          </cell>
        </row>
        <row r="312">
          <cell r="B312">
            <v>170000</v>
          </cell>
          <cell r="C312" t="str">
            <v>Sanitary Ware</v>
          </cell>
        </row>
        <row r="313">
          <cell r="B313">
            <v>170101</v>
          </cell>
          <cell r="D313">
            <v>170101</v>
          </cell>
          <cell r="H313">
            <v>0</v>
          </cell>
          <cell r="I313">
            <v>0</v>
          </cell>
          <cell r="J313">
            <v>1.05</v>
          </cell>
        </row>
        <row r="314">
          <cell r="B314">
            <v>170102</v>
          </cell>
          <cell r="C314" t="str">
            <v>Washbasin : Nahm Nur drop-in NM-701</v>
          </cell>
          <cell r="D314">
            <v>170102</v>
          </cell>
          <cell r="E314" t="str">
            <v>set.</v>
          </cell>
          <cell r="H314">
            <v>0</v>
          </cell>
          <cell r="I314">
            <v>0</v>
          </cell>
          <cell r="J314">
            <v>1.05</v>
          </cell>
        </row>
        <row r="315">
          <cell r="B315">
            <v>170103</v>
          </cell>
          <cell r="C315" t="str">
            <v>Not Used</v>
          </cell>
          <cell r="D315">
            <v>170103</v>
          </cell>
          <cell r="H315">
            <v>0</v>
          </cell>
          <cell r="I315">
            <v>0</v>
          </cell>
          <cell r="J315">
            <v>1.05</v>
          </cell>
        </row>
        <row r="316">
          <cell r="B316">
            <v>170104</v>
          </cell>
          <cell r="C316" t="str">
            <v>Washhand Basin Mixer : Fima Carlo Frattini Art.No.5F3.44.1HCR</v>
          </cell>
          <cell r="D316">
            <v>170104</v>
          </cell>
          <cell r="E316" t="str">
            <v>set.</v>
          </cell>
          <cell r="H316">
            <v>0</v>
          </cell>
          <cell r="I316">
            <v>0</v>
          </cell>
          <cell r="J316">
            <v>1.05</v>
          </cell>
        </row>
        <row r="317">
          <cell r="B317">
            <v>170105</v>
          </cell>
          <cell r="C317" t="str">
            <v>Not Used</v>
          </cell>
          <cell r="D317">
            <v>170105</v>
          </cell>
          <cell r="H317">
            <v>0</v>
          </cell>
          <cell r="I317">
            <v>0</v>
          </cell>
          <cell r="J317">
            <v>1.05</v>
          </cell>
        </row>
        <row r="318">
          <cell r="B318">
            <v>170106</v>
          </cell>
          <cell r="C318" t="str">
            <v>Not Used</v>
          </cell>
          <cell r="D318">
            <v>170106</v>
          </cell>
          <cell r="H318">
            <v>0</v>
          </cell>
          <cell r="I318">
            <v>0</v>
          </cell>
          <cell r="J318">
            <v>1.05</v>
          </cell>
        </row>
        <row r="319">
          <cell r="B319">
            <v>170107</v>
          </cell>
          <cell r="C319" t="str">
            <v>Not Used</v>
          </cell>
          <cell r="D319">
            <v>170107</v>
          </cell>
          <cell r="H319">
            <v>0</v>
          </cell>
          <cell r="I319">
            <v>0</v>
          </cell>
          <cell r="J319">
            <v>1.05</v>
          </cell>
        </row>
        <row r="320">
          <cell r="B320">
            <v>170108</v>
          </cell>
          <cell r="C320" t="str">
            <v>Not Used</v>
          </cell>
          <cell r="D320">
            <v>170108</v>
          </cell>
          <cell r="H320">
            <v>0</v>
          </cell>
          <cell r="I320">
            <v>0</v>
          </cell>
          <cell r="J320">
            <v>1.05</v>
          </cell>
        </row>
        <row r="321">
          <cell r="B321">
            <v>170109</v>
          </cell>
          <cell r="C321" t="str">
            <v>Not Used</v>
          </cell>
          <cell r="D321">
            <v>170109</v>
          </cell>
          <cell r="H321">
            <v>0</v>
          </cell>
          <cell r="I321">
            <v>0</v>
          </cell>
          <cell r="J321">
            <v>1.05</v>
          </cell>
        </row>
        <row r="322">
          <cell r="B322">
            <v>170110</v>
          </cell>
          <cell r="C322" t="str">
            <v>Not Used</v>
          </cell>
          <cell r="D322">
            <v>170110</v>
          </cell>
          <cell r="H322">
            <v>0</v>
          </cell>
          <cell r="I322">
            <v>0</v>
          </cell>
          <cell r="J322">
            <v>1.05</v>
          </cell>
        </row>
        <row r="323">
          <cell r="B323">
            <v>170111</v>
          </cell>
          <cell r="C323" t="str">
            <v>Not Used</v>
          </cell>
          <cell r="D323">
            <v>170111</v>
          </cell>
          <cell r="H323">
            <v>0</v>
          </cell>
          <cell r="I323">
            <v>0</v>
          </cell>
          <cell r="J323">
            <v>1.05</v>
          </cell>
        </row>
        <row r="324">
          <cell r="B324">
            <v>170112</v>
          </cell>
          <cell r="C324" t="str">
            <v>Not Used</v>
          </cell>
          <cell r="D324">
            <v>170112</v>
          </cell>
          <cell r="H324">
            <v>0</v>
          </cell>
          <cell r="I324">
            <v>0</v>
          </cell>
          <cell r="J324">
            <v>1.05</v>
          </cell>
        </row>
        <row r="325">
          <cell r="B325">
            <v>170113</v>
          </cell>
          <cell r="C325" t="str">
            <v>Shower Mixer :  Fima Carlo Frattini Art.No.5F5.50.3CR</v>
          </cell>
          <cell r="D325">
            <v>170113</v>
          </cell>
          <cell r="E325" t="str">
            <v>set.</v>
          </cell>
          <cell r="H325">
            <v>0</v>
          </cell>
          <cell r="I325">
            <v>0</v>
          </cell>
          <cell r="J325">
            <v>1.05</v>
          </cell>
        </row>
        <row r="326">
          <cell r="B326">
            <v>170114</v>
          </cell>
          <cell r="C326" t="str">
            <v>Ceramic Washbasin : Nahm Dew Drop-in NM-5111</v>
          </cell>
          <cell r="D326">
            <v>170114</v>
          </cell>
          <cell r="E326" t="str">
            <v>set.</v>
          </cell>
          <cell r="H326">
            <v>0</v>
          </cell>
          <cell r="I326">
            <v>0</v>
          </cell>
          <cell r="J326">
            <v>1.05</v>
          </cell>
        </row>
        <row r="327">
          <cell r="B327">
            <v>170115</v>
          </cell>
          <cell r="C327" t="str">
            <v>Not Used</v>
          </cell>
          <cell r="D327">
            <v>170115</v>
          </cell>
          <cell r="H327">
            <v>0</v>
          </cell>
          <cell r="I327">
            <v>0</v>
          </cell>
          <cell r="J327">
            <v>1.05</v>
          </cell>
        </row>
        <row r="328">
          <cell r="B328">
            <v>170116</v>
          </cell>
          <cell r="C328" t="str">
            <v>Not Used</v>
          </cell>
          <cell r="D328">
            <v>170116</v>
          </cell>
          <cell r="H328">
            <v>0</v>
          </cell>
          <cell r="I328">
            <v>0</v>
          </cell>
          <cell r="J328">
            <v>1.05</v>
          </cell>
        </row>
        <row r="329">
          <cell r="B329">
            <v>170117</v>
          </cell>
          <cell r="C329" t="str">
            <v>Not Used</v>
          </cell>
          <cell r="D329">
            <v>170117</v>
          </cell>
          <cell r="H329">
            <v>0</v>
          </cell>
          <cell r="I329">
            <v>0</v>
          </cell>
          <cell r="J329">
            <v>1.05</v>
          </cell>
        </row>
        <row r="330">
          <cell r="B330">
            <v>170118</v>
          </cell>
          <cell r="C330" t="str">
            <v>Not Used</v>
          </cell>
          <cell r="D330">
            <v>170118</v>
          </cell>
          <cell r="H330">
            <v>0</v>
          </cell>
          <cell r="I330">
            <v>0</v>
          </cell>
          <cell r="J330">
            <v>1.05</v>
          </cell>
        </row>
        <row r="331">
          <cell r="B331">
            <v>170119</v>
          </cell>
          <cell r="C331" t="str">
            <v>Overhead Shower : Christina Rain Shower Modern No.170648 ST</v>
          </cell>
          <cell r="D331">
            <v>170119</v>
          </cell>
          <cell r="E331" t="str">
            <v>set.</v>
          </cell>
          <cell r="H331">
            <v>0</v>
          </cell>
          <cell r="I331">
            <v>0</v>
          </cell>
          <cell r="J331">
            <v>1.05</v>
          </cell>
        </row>
        <row r="332">
          <cell r="B332">
            <v>170120</v>
          </cell>
          <cell r="C332" t="str">
            <v>Washhand Basin Mixer : Teknobili No.178</v>
          </cell>
          <cell r="D332">
            <v>170120</v>
          </cell>
          <cell r="E332" t="str">
            <v>set.</v>
          </cell>
          <cell r="H332">
            <v>0</v>
          </cell>
          <cell r="I332">
            <v>0</v>
          </cell>
          <cell r="J332">
            <v>1.05</v>
          </cell>
        </row>
        <row r="333">
          <cell r="B333">
            <v>170121</v>
          </cell>
          <cell r="C333" t="str">
            <v>Shower Set : Chrisina No.AC542</v>
          </cell>
          <cell r="D333">
            <v>170121</v>
          </cell>
          <cell r="E333" t="str">
            <v>set.</v>
          </cell>
          <cell r="H333">
            <v>0</v>
          </cell>
          <cell r="I333">
            <v>0</v>
          </cell>
          <cell r="J333">
            <v>1.05</v>
          </cell>
        </row>
        <row r="334">
          <cell r="B334">
            <v>170122</v>
          </cell>
          <cell r="C334" t="str">
            <v>Shower Tray 1200x750mm.</v>
          </cell>
          <cell r="D334">
            <v>170122</v>
          </cell>
          <cell r="E334" t="str">
            <v>set.</v>
          </cell>
          <cell r="H334">
            <v>0</v>
          </cell>
          <cell r="I334">
            <v>0</v>
          </cell>
          <cell r="J334">
            <v>1.05</v>
          </cell>
        </row>
        <row r="335">
          <cell r="B335">
            <v>170123</v>
          </cell>
          <cell r="D335">
            <v>170123</v>
          </cell>
          <cell r="H335">
            <v>0</v>
          </cell>
          <cell r="I335">
            <v>0</v>
          </cell>
          <cell r="J335">
            <v>1.05</v>
          </cell>
        </row>
        <row r="336">
          <cell r="B336">
            <v>170124</v>
          </cell>
          <cell r="D336">
            <v>170124</v>
          </cell>
          <cell r="H336">
            <v>0</v>
          </cell>
          <cell r="I336">
            <v>0</v>
          </cell>
          <cell r="J336">
            <v>1.05</v>
          </cell>
        </row>
        <row r="337">
          <cell r="B337">
            <v>170125</v>
          </cell>
          <cell r="D337">
            <v>170125</v>
          </cell>
          <cell r="H337">
            <v>0</v>
          </cell>
          <cell r="I337">
            <v>0</v>
          </cell>
          <cell r="J337">
            <v>1.05</v>
          </cell>
        </row>
        <row r="338">
          <cell r="B338">
            <v>170126</v>
          </cell>
          <cell r="D338">
            <v>170126</v>
          </cell>
          <cell r="H338">
            <v>0</v>
          </cell>
          <cell r="I338">
            <v>0</v>
          </cell>
          <cell r="J338">
            <v>1.05</v>
          </cell>
        </row>
        <row r="339">
          <cell r="B339">
            <v>170127</v>
          </cell>
          <cell r="D339">
            <v>170127</v>
          </cell>
          <cell r="H339">
            <v>0</v>
          </cell>
          <cell r="I339">
            <v>0</v>
          </cell>
          <cell r="J339">
            <v>1.05</v>
          </cell>
        </row>
        <row r="340">
          <cell r="B340">
            <v>170128</v>
          </cell>
          <cell r="D340">
            <v>170128</v>
          </cell>
          <cell r="H340">
            <v>0</v>
          </cell>
          <cell r="I340">
            <v>0</v>
          </cell>
          <cell r="J340">
            <v>1.05</v>
          </cell>
        </row>
        <row r="341">
          <cell r="B341">
            <v>170129</v>
          </cell>
          <cell r="D341">
            <v>170129</v>
          </cell>
          <cell r="H341">
            <v>0</v>
          </cell>
          <cell r="I341">
            <v>0</v>
          </cell>
          <cell r="J341">
            <v>1.05</v>
          </cell>
        </row>
        <row r="342">
          <cell r="B342">
            <v>170130</v>
          </cell>
          <cell r="C342" t="str">
            <v>Not Used</v>
          </cell>
          <cell r="D342">
            <v>170130</v>
          </cell>
          <cell r="H342">
            <v>0</v>
          </cell>
          <cell r="I342">
            <v>0</v>
          </cell>
          <cell r="J342">
            <v>1.05</v>
          </cell>
        </row>
        <row r="343">
          <cell r="B343">
            <v>170131</v>
          </cell>
          <cell r="C343" t="str">
            <v>Not Used</v>
          </cell>
          <cell r="D343">
            <v>170131</v>
          </cell>
          <cell r="H343">
            <v>0</v>
          </cell>
          <cell r="I343">
            <v>0</v>
          </cell>
          <cell r="J343">
            <v>1.05</v>
          </cell>
        </row>
        <row r="344">
          <cell r="B344">
            <v>170132</v>
          </cell>
          <cell r="C344" t="str">
            <v>Not Used</v>
          </cell>
          <cell r="D344">
            <v>170132</v>
          </cell>
          <cell r="H344">
            <v>0</v>
          </cell>
          <cell r="I344">
            <v>0</v>
          </cell>
          <cell r="J344">
            <v>1.05</v>
          </cell>
        </row>
        <row r="345">
          <cell r="B345">
            <v>170133</v>
          </cell>
          <cell r="C345" t="str">
            <v>Not Used</v>
          </cell>
          <cell r="D345">
            <v>170133</v>
          </cell>
          <cell r="H345">
            <v>0</v>
          </cell>
          <cell r="I345">
            <v>0</v>
          </cell>
          <cell r="J345">
            <v>1.05</v>
          </cell>
        </row>
        <row r="346">
          <cell r="B346">
            <v>170134</v>
          </cell>
          <cell r="D346">
            <v>170134</v>
          </cell>
          <cell r="H346">
            <v>0</v>
          </cell>
          <cell r="I346">
            <v>0</v>
          </cell>
          <cell r="J346">
            <v>1.05</v>
          </cell>
        </row>
        <row r="347">
          <cell r="B347">
            <v>170135</v>
          </cell>
          <cell r="D347">
            <v>170135</v>
          </cell>
          <cell r="H347">
            <v>0</v>
          </cell>
          <cell r="I347">
            <v>0</v>
          </cell>
          <cell r="J347">
            <v>1.05</v>
          </cell>
        </row>
        <row r="348">
          <cell r="B348">
            <v>170136</v>
          </cell>
          <cell r="C348" t="str">
            <v>Free Standing Bath Mixer with Shower : Fina-Carlo Frattini ,Chrome Finish,877hx120wx120l Included Baseplate Ref.Art.3444</v>
          </cell>
          <cell r="D348">
            <v>170136</v>
          </cell>
          <cell r="E348" t="str">
            <v>set.</v>
          </cell>
          <cell r="H348">
            <v>0</v>
          </cell>
          <cell r="I348">
            <v>0</v>
          </cell>
          <cell r="J348">
            <v>1.05</v>
          </cell>
        </row>
        <row r="349">
          <cell r="B349">
            <v>170137</v>
          </cell>
          <cell r="D349">
            <v>170137</v>
          </cell>
          <cell r="H349">
            <v>0</v>
          </cell>
          <cell r="I349">
            <v>0</v>
          </cell>
          <cell r="J349">
            <v>1.05</v>
          </cell>
        </row>
        <row r="350">
          <cell r="B350">
            <v>170138</v>
          </cell>
          <cell r="D350">
            <v>170138</v>
          </cell>
          <cell r="H350">
            <v>0</v>
          </cell>
          <cell r="I350">
            <v>0</v>
          </cell>
          <cell r="J350">
            <v>1.05</v>
          </cell>
        </row>
        <row r="351">
          <cell r="B351">
            <v>170139</v>
          </cell>
          <cell r="D351">
            <v>170139</v>
          </cell>
          <cell r="H351">
            <v>0</v>
          </cell>
          <cell r="I351">
            <v>0</v>
          </cell>
          <cell r="J351">
            <v>1.05</v>
          </cell>
        </row>
        <row r="352">
          <cell r="B352">
            <v>170140</v>
          </cell>
          <cell r="D352">
            <v>170140</v>
          </cell>
          <cell r="H352">
            <v>0</v>
          </cell>
          <cell r="I352">
            <v>0</v>
          </cell>
          <cell r="J352">
            <v>1.05</v>
          </cell>
        </row>
        <row r="354">
          <cell r="B354">
            <v>180000</v>
          </cell>
          <cell r="C354" t="str">
            <v>Miscellinous</v>
          </cell>
        </row>
        <row r="355">
          <cell r="B355">
            <v>180101</v>
          </cell>
          <cell r="D355">
            <v>180101</v>
          </cell>
          <cell r="H355">
            <v>0</v>
          </cell>
          <cell r="I355">
            <v>0</v>
          </cell>
          <cell r="J355">
            <v>1.05</v>
          </cell>
        </row>
        <row r="356">
          <cell r="B356">
            <v>180102</v>
          </cell>
          <cell r="D356">
            <v>180102</v>
          </cell>
          <cell r="H356">
            <v>0</v>
          </cell>
          <cell r="I356">
            <v>0</v>
          </cell>
          <cell r="J356">
            <v>1.05</v>
          </cell>
        </row>
        <row r="357">
          <cell r="B357">
            <v>180103</v>
          </cell>
          <cell r="D357">
            <v>180103</v>
          </cell>
          <cell r="H357">
            <v>0</v>
          </cell>
          <cell r="I357">
            <v>0</v>
          </cell>
          <cell r="J357">
            <v>1.05</v>
          </cell>
        </row>
        <row r="358">
          <cell r="B358">
            <v>180104</v>
          </cell>
          <cell r="D358">
            <v>180104</v>
          </cell>
          <cell r="H358">
            <v>0</v>
          </cell>
          <cell r="I358">
            <v>0</v>
          </cell>
          <cell r="J358">
            <v>1.05</v>
          </cell>
        </row>
        <row r="359">
          <cell r="B359">
            <v>180105</v>
          </cell>
          <cell r="D359">
            <v>180105</v>
          </cell>
          <cell r="H359">
            <v>0</v>
          </cell>
          <cell r="I359">
            <v>0</v>
          </cell>
          <cell r="J359">
            <v>1.05</v>
          </cell>
        </row>
        <row r="360">
          <cell r="B360">
            <v>180106</v>
          </cell>
          <cell r="D360">
            <v>180106</v>
          </cell>
          <cell r="H360">
            <v>0</v>
          </cell>
          <cell r="I360">
            <v>0</v>
          </cell>
          <cell r="J360">
            <v>1.05</v>
          </cell>
        </row>
        <row r="361">
          <cell r="B361">
            <v>180107</v>
          </cell>
          <cell r="D361">
            <v>180107</v>
          </cell>
          <cell r="H361">
            <v>0</v>
          </cell>
          <cell r="I361">
            <v>0</v>
          </cell>
          <cell r="J361">
            <v>1.05</v>
          </cell>
        </row>
        <row r="362">
          <cell r="B362">
            <v>180108</v>
          </cell>
          <cell r="D362">
            <v>180108</v>
          </cell>
          <cell r="H362">
            <v>0</v>
          </cell>
          <cell r="I362">
            <v>0</v>
          </cell>
          <cell r="J362">
            <v>1.05</v>
          </cell>
        </row>
        <row r="363">
          <cell r="B363">
            <v>180109</v>
          </cell>
          <cell r="D363">
            <v>180109</v>
          </cell>
          <cell r="H363">
            <v>0</v>
          </cell>
          <cell r="I363">
            <v>0</v>
          </cell>
          <cell r="J363">
            <v>1.05</v>
          </cell>
        </row>
        <row r="364">
          <cell r="B364">
            <v>180110</v>
          </cell>
          <cell r="D364">
            <v>180110</v>
          </cell>
          <cell r="H364">
            <v>0</v>
          </cell>
          <cell r="I364">
            <v>0</v>
          </cell>
          <cell r="J364">
            <v>1.05</v>
          </cell>
        </row>
        <row r="365">
          <cell r="B365">
            <v>180111</v>
          </cell>
          <cell r="D365">
            <v>180111</v>
          </cell>
          <cell r="H365">
            <v>0</v>
          </cell>
          <cell r="I365">
            <v>0</v>
          </cell>
          <cell r="J365">
            <v>1.05</v>
          </cell>
        </row>
        <row r="367">
          <cell r="B367">
            <v>190000</v>
          </cell>
          <cell r="C367" t="str">
            <v>External Work and Hardscape</v>
          </cell>
        </row>
        <row r="368">
          <cell r="B368">
            <v>190101</v>
          </cell>
          <cell r="C368" t="str">
            <v>Road Work.</v>
          </cell>
          <cell r="D368">
            <v>190101</v>
          </cell>
          <cell r="H368">
            <v>0</v>
          </cell>
          <cell r="I368">
            <v>0</v>
          </cell>
          <cell r="J368">
            <v>1.05</v>
          </cell>
        </row>
        <row r="369">
          <cell r="B369">
            <v>190102</v>
          </cell>
          <cell r="C369" t="str">
            <v>Damp Proof Membrane</v>
          </cell>
          <cell r="D369">
            <v>190102</v>
          </cell>
          <cell r="E369" t="str">
            <v>m2</v>
          </cell>
          <cell r="F369">
            <v>15</v>
          </cell>
          <cell r="G369">
            <v>5</v>
          </cell>
          <cell r="H369">
            <v>20</v>
          </cell>
          <cell r="I369">
            <v>5</v>
          </cell>
          <cell r="J369">
            <v>1.05</v>
          </cell>
        </row>
        <row r="370">
          <cell r="B370">
            <v>190103</v>
          </cell>
          <cell r="C370" t="str">
            <v>Expansion Joint</v>
          </cell>
          <cell r="D370">
            <v>190103</v>
          </cell>
          <cell r="E370" t="str">
            <v>m</v>
          </cell>
          <cell r="F370">
            <v>250</v>
          </cell>
          <cell r="G370">
            <v>70</v>
          </cell>
          <cell r="H370">
            <v>265</v>
          </cell>
          <cell r="I370">
            <v>75</v>
          </cell>
          <cell r="J370">
            <v>1.05</v>
          </cell>
        </row>
        <row r="371">
          <cell r="B371">
            <v>190104</v>
          </cell>
          <cell r="C371" t="str">
            <v>Construction Joint</v>
          </cell>
          <cell r="D371">
            <v>190104</v>
          </cell>
          <cell r="E371" t="str">
            <v>m</v>
          </cell>
          <cell r="F371">
            <v>230</v>
          </cell>
          <cell r="G371">
            <v>60</v>
          </cell>
          <cell r="H371">
            <v>245</v>
          </cell>
          <cell r="I371">
            <v>63</v>
          </cell>
          <cell r="J371">
            <v>1.05</v>
          </cell>
        </row>
        <row r="372">
          <cell r="B372">
            <v>190105</v>
          </cell>
          <cell r="C372" t="str">
            <v>Joint Sealant</v>
          </cell>
          <cell r="D372">
            <v>190105</v>
          </cell>
          <cell r="E372" t="str">
            <v>m</v>
          </cell>
          <cell r="F372">
            <v>30</v>
          </cell>
          <cell r="G372">
            <v>5</v>
          </cell>
          <cell r="H372">
            <v>35</v>
          </cell>
          <cell r="I372">
            <v>5</v>
          </cell>
          <cell r="J372">
            <v>1.05</v>
          </cell>
        </row>
        <row r="373">
          <cell r="B373">
            <v>190106</v>
          </cell>
          <cell r="D373">
            <v>190106</v>
          </cell>
          <cell r="H373">
            <v>0</v>
          </cell>
          <cell r="I373">
            <v>0</v>
          </cell>
          <cell r="J373">
            <v>1.05</v>
          </cell>
        </row>
        <row r="374">
          <cell r="B374">
            <v>190107</v>
          </cell>
          <cell r="D374">
            <v>190107</v>
          </cell>
          <cell r="H374">
            <v>0</v>
          </cell>
          <cell r="I374">
            <v>0</v>
          </cell>
          <cell r="J374">
            <v>1.05</v>
          </cell>
        </row>
        <row r="375">
          <cell r="B375">
            <v>190108</v>
          </cell>
          <cell r="C375" t="str">
            <v>Drainage Work.</v>
          </cell>
          <cell r="D375">
            <v>190108</v>
          </cell>
          <cell r="H375">
            <v>0</v>
          </cell>
          <cell r="I375">
            <v>0</v>
          </cell>
          <cell r="J375">
            <v>1.05</v>
          </cell>
        </row>
        <row r="376">
          <cell r="B376">
            <v>190109</v>
          </cell>
          <cell r="C376" t="str">
            <v>Typical Manhole.  ( 650x750 mm.)</v>
          </cell>
          <cell r="D376">
            <v>190109</v>
          </cell>
          <cell r="E376" t="str">
            <v>set.</v>
          </cell>
          <cell r="F376">
            <v>2500</v>
          </cell>
          <cell r="G376">
            <v>750</v>
          </cell>
          <cell r="H376">
            <v>2625</v>
          </cell>
          <cell r="I376">
            <v>790</v>
          </cell>
          <cell r="J376">
            <v>1.05</v>
          </cell>
        </row>
        <row r="377">
          <cell r="B377">
            <v>190110</v>
          </cell>
          <cell r="C377" t="str">
            <v xml:space="preserve">Dia.200 mm.  AC.Pipe  </v>
          </cell>
          <cell r="D377">
            <v>190110</v>
          </cell>
          <cell r="E377" t="str">
            <v>m</v>
          </cell>
          <cell r="F377">
            <v>250</v>
          </cell>
          <cell r="G377">
            <v>50</v>
          </cell>
          <cell r="H377">
            <v>265</v>
          </cell>
          <cell r="I377">
            <v>55</v>
          </cell>
          <cell r="J377">
            <v>1.05</v>
          </cell>
        </row>
        <row r="378">
          <cell r="B378">
            <v>190111</v>
          </cell>
          <cell r="C378" t="str">
            <v>300 mm. Wide  RC.Trench</v>
          </cell>
          <cell r="D378">
            <v>190111</v>
          </cell>
          <cell r="E378" t="str">
            <v>m</v>
          </cell>
          <cell r="F378">
            <v>1570</v>
          </cell>
          <cell r="G378">
            <v>550</v>
          </cell>
          <cell r="H378">
            <v>1650</v>
          </cell>
          <cell r="I378">
            <v>580</v>
          </cell>
          <cell r="J378">
            <v>1.05</v>
          </cell>
        </row>
        <row r="379">
          <cell r="B379">
            <v>190112</v>
          </cell>
          <cell r="C379" t="str">
            <v>Steel Grating of Trench.   ( 370 x 1000 mm.)</v>
          </cell>
          <cell r="D379">
            <v>190112</v>
          </cell>
          <cell r="E379" t="str">
            <v>set.</v>
          </cell>
          <cell r="F379">
            <v>1800</v>
          </cell>
          <cell r="G379">
            <v>375</v>
          </cell>
          <cell r="H379">
            <v>1890</v>
          </cell>
          <cell r="I379">
            <v>395</v>
          </cell>
          <cell r="J379">
            <v>1.05</v>
          </cell>
        </row>
        <row r="380">
          <cell r="B380">
            <v>190113</v>
          </cell>
          <cell r="C380" t="str">
            <v>Dia.100 mm. River Pebbles.  Wide 370 mm. , 100 mm.Thk.</v>
          </cell>
          <cell r="D380">
            <v>190113</v>
          </cell>
          <cell r="E380" t="str">
            <v>m</v>
          </cell>
          <cell r="F380">
            <v>150</v>
          </cell>
          <cell r="G380">
            <v>15</v>
          </cell>
          <cell r="H380">
            <v>160</v>
          </cell>
          <cell r="I380">
            <v>20</v>
          </cell>
          <cell r="J380">
            <v>1.05</v>
          </cell>
        </row>
        <row r="381">
          <cell r="B381">
            <v>190114</v>
          </cell>
          <cell r="D381">
            <v>190114</v>
          </cell>
          <cell r="H381">
            <v>0</v>
          </cell>
          <cell r="I381">
            <v>0</v>
          </cell>
          <cell r="J381">
            <v>1.05</v>
          </cell>
        </row>
        <row r="382">
          <cell r="B382">
            <v>190115</v>
          </cell>
          <cell r="D382">
            <v>190115</v>
          </cell>
          <cell r="H382">
            <v>0</v>
          </cell>
          <cell r="I382">
            <v>0</v>
          </cell>
          <cell r="J382">
            <v>1.05</v>
          </cell>
        </row>
        <row r="383">
          <cell r="B383">
            <v>190116</v>
          </cell>
          <cell r="D383">
            <v>190116</v>
          </cell>
          <cell r="H383">
            <v>0</v>
          </cell>
          <cell r="I383">
            <v>0</v>
          </cell>
          <cell r="J383">
            <v>1.05</v>
          </cell>
        </row>
        <row r="384">
          <cell r="B384">
            <v>190117</v>
          </cell>
          <cell r="D384">
            <v>190117</v>
          </cell>
          <cell r="H384">
            <v>0</v>
          </cell>
          <cell r="I384">
            <v>0</v>
          </cell>
          <cell r="J384">
            <v>1.05</v>
          </cell>
        </row>
        <row r="385">
          <cell r="B385">
            <v>190118</v>
          </cell>
          <cell r="D385">
            <v>190118</v>
          </cell>
          <cell r="H385">
            <v>0</v>
          </cell>
          <cell r="I385">
            <v>0</v>
          </cell>
          <cell r="J385">
            <v>1.05</v>
          </cell>
        </row>
        <row r="386">
          <cell r="B386">
            <v>190119</v>
          </cell>
          <cell r="D386">
            <v>190119</v>
          </cell>
          <cell r="H386">
            <v>0</v>
          </cell>
          <cell r="I386">
            <v>0</v>
          </cell>
          <cell r="J386">
            <v>1.05</v>
          </cell>
        </row>
        <row r="387">
          <cell r="B387">
            <v>190120</v>
          </cell>
          <cell r="D387">
            <v>190120</v>
          </cell>
          <cell r="H387">
            <v>0</v>
          </cell>
          <cell r="I387">
            <v>0</v>
          </cell>
          <cell r="J387">
            <v>1.05</v>
          </cell>
        </row>
        <row r="388">
          <cell r="B388">
            <v>190121</v>
          </cell>
          <cell r="D388">
            <v>190121</v>
          </cell>
          <cell r="H388">
            <v>0</v>
          </cell>
          <cell r="I388">
            <v>0</v>
          </cell>
          <cell r="J388">
            <v>1.05</v>
          </cell>
        </row>
        <row r="389">
          <cell r="B389">
            <v>190122</v>
          </cell>
          <cell r="D389">
            <v>190122</v>
          </cell>
          <cell r="H389">
            <v>0</v>
          </cell>
          <cell r="I389">
            <v>0</v>
          </cell>
          <cell r="J389">
            <v>1.05</v>
          </cell>
        </row>
      </sheetData>
      <sheetData sheetId="1"/>
      <sheetData sheetId="2" refreshError="1">
        <row r="4">
          <cell r="F4" t="str">
            <v>Net Rate</v>
          </cell>
          <cell r="H4" t="str">
            <v>M Rate</v>
          </cell>
          <cell r="J4" t="str">
            <v>Percent</v>
          </cell>
        </row>
        <row r="5">
          <cell r="B5" t="str">
            <v>Code</v>
          </cell>
          <cell r="C5" t="str">
            <v>Description</v>
          </cell>
          <cell r="E5" t="str">
            <v>Unit</v>
          </cell>
          <cell r="F5" t="str">
            <v>Material</v>
          </cell>
          <cell r="G5" t="str">
            <v>Labour</v>
          </cell>
          <cell r="H5" t="str">
            <v>Material</v>
          </cell>
          <cell r="I5" t="str">
            <v>Labour</v>
          </cell>
          <cell r="J5">
            <v>1.1000000000000001</v>
          </cell>
        </row>
        <row r="7">
          <cell r="B7">
            <v>800</v>
          </cell>
          <cell r="D7" t="str">
            <v>Roofing Work</v>
          </cell>
        </row>
        <row r="8">
          <cell r="B8">
            <v>801</v>
          </cell>
          <cell r="D8" t="str">
            <v>Bluescope Steel Roofing</v>
          </cell>
          <cell r="E8" t="str">
            <v>m2</v>
          </cell>
          <cell r="F8">
            <v>350</v>
          </cell>
          <cell r="G8">
            <v>150</v>
          </cell>
          <cell r="H8">
            <v>390</v>
          </cell>
          <cell r="I8">
            <v>170</v>
          </cell>
          <cell r="J8">
            <v>1.1000000000000001</v>
          </cell>
        </row>
        <row r="9">
          <cell r="B9">
            <v>802</v>
          </cell>
          <cell r="C9" t="str">
            <v>X31</v>
          </cell>
          <cell r="D9" t="str">
            <v>Hardwood Timber (Takien Thong) Section 60x25 mm. Supported on Metal Stud System , Waterproof Cladding Behind</v>
          </cell>
          <cell r="E9" t="str">
            <v>m</v>
          </cell>
          <cell r="F9">
            <v>100</v>
          </cell>
          <cell r="G9">
            <v>30</v>
          </cell>
          <cell r="H9">
            <v>110</v>
          </cell>
          <cell r="I9">
            <v>30</v>
          </cell>
          <cell r="J9">
            <v>1.1000000000000001</v>
          </cell>
        </row>
        <row r="10">
          <cell r="B10">
            <v>803</v>
          </cell>
          <cell r="D10" t="str">
            <v>Horizontal Aluminuim Rail,30x50mm.</v>
          </cell>
          <cell r="E10" t="str">
            <v>m</v>
          </cell>
          <cell r="F10">
            <v>250</v>
          </cell>
          <cell r="G10">
            <v>30</v>
          </cell>
          <cell r="H10">
            <v>280</v>
          </cell>
          <cell r="I10">
            <v>30</v>
          </cell>
          <cell r="J10">
            <v>1.1000000000000001</v>
          </cell>
        </row>
        <row r="11">
          <cell r="B11">
            <v>804</v>
          </cell>
          <cell r="D11" t="str">
            <v>Insulation</v>
          </cell>
          <cell r="E11" t="str">
            <v>m2</v>
          </cell>
          <cell r="F11">
            <v>145</v>
          </cell>
          <cell r="G11">
            <v>30</v>
          </cell>
          <cell r="H11">
            <v>160</v>
          </cell>
          <cell r="I11">
            <v>30</v>
          </cell>
          <cell r="J11">
            <v>1.1000000000000001</v>
          </cell>
        </row>
        <row r="12">
          <cell r="B12">
            <v>805</v>
          </cell>
          <cell r="C12" t="str">
            <v>X28</v>
          </cell>
          <cell r="D12" t="str">
            <v>Timber Lining,Internal use. Type : Tabeak ,Matt Finish with UV Resisting agent</v>
          </cell>
          <cell r="E12" t="str">
            <v>m2</v>
          </cell>
          <cell r="F12">
            <v>1200</v>
          </cell>
          <cell r="G12">
            <v>190</v>
          </cell>
          <cell r="H12">
            <v>1320</v>
          </cell>
          <cell r="I12">
            <v>210</v>
          </cell>
          <cell r="J12">
            <v>1.1000000000000001</v>
          </cell>
        </row>
        <row r="13">
          <cell r="B13">
            <v>806</v>
          </cell>
          <cell r="C13" t="str">
            <v>X1</v>
          </cell>
          <cell r="D13" t="str">
            <v>Hairline Stainless Steel, Grade 316</v>
          </cell>
          <cell r="E13" t="str">
            <v>Set</v>
          </cell>
          <cell r="F13">
            <v>2980</v>
          </cell>
          <cell r="G13">
            <v>100</v>
          </cell>
          <cell r="H13">
            <v>3280</v>
          </cell>
          <cell r="I13">
            <v>110</v>
          </cell>
          <cell r="J13">
            <v>1.1000000000000001</v>
          </cell>
        </row>
        <row r="14">
          <cell r="B14">
            <v>807</v>
          </cell>
          <cell r="D14" t="str">
            <v xml:space="preserve">12 mm thick Waterproof plywood </v>
          </cell>
          <cell r="E14" t="str">
            <v>m2</v>
          </cell>
          <cell r="F14">
            <v>170</v>
          </cell>
          <cell r="G14">
            <v>30</v>
          </cell>
          <cell r="H14">
            <v>190</v>
          </cell>
          <cell r="I14">
            <v>30</v>
          </cell>
          <cell r="J14">
            <v>1.1000000000000001</v>
          </cell>
        </row>
        <row r="15">
          <cell r="B15">
            <v>808</v>
          </cell>
          <cell r="D15" t="str">
            <v>Accessory</v>
          </cell>
          <cell r="E15" t="str">
            <v>m2</v>
          </cell>
          <cell r="F15">
            <v>400</v>
          </cell>
          <cell r="G15">
            <v>100</v>
          </cell>
          <cell r="H15">
            <v>440</v>
          </cell>
          <cell r="I15">
            <v>110</v>
          </cell>
          <cell r="J15">
            <v>1.1000000000000001</v>
          </cell>
        </row>
        <row r="16">
          <cell r="B16">
            <v>809</v>
          </cell>
          <cell r="D16" t="str">
            <v>Gable . ( Alumnuim. Fixed +  Glass )</v>
          </cell>
          <cell r="E16" t="str">
            <v>Set</v>
          </cell>
          <cell r="F16">
            <v>40760</v>
          </cell>
          <cell r="G16">
            <v>13935</v>
          </cell>
          <cell r="H16">
            <v>44840</v>
          </cell>
          <cell r="I16">
            <v>15330</v>
          </cell>
          <cell r="J16">
            <v>1.1000000000000001</v>
          </cell>
        </row>
        <row r="17">
          <cell r="B17">
            <v>810</v>
          </cell>
          <cell r="D17" t="str">
            <v>Border. ( F1.)</v>
          </cell>
          <cell r="E17" t="str">
            <v>m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1.1000000000000001</v>
          </cell>
        </row>
        <row r="18">
          <cell r="B18">
            <v>811</v>
          </cell>
          <cell r="D18" t="str">
            <v>ดินถมบนหลังคา</v>
          </cell>
          <cell r="E18" t="str">
            <v>m3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1.1000000000000001</v>
          </cell>
        </row>
        <row r="19">
          <cell r="B19">
            <v>812</v>
          </cell>
          <cell r="D19" t="str">
            <v>ราง Gutter โรยกรวด  ( F8 )</v>
          </cell>
          <cell r="E19" t="str">
            <v>m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1.1000000000000001</v>
          </cell>
        </row>
        <row r="20">
          <cell r="B20">
            <v>813</v>
          </cell>
          <cell r="D20" t="str">
            <v>ราวกันตก Detail.(1/419) G1</v>
          </cell>
          <cell r="E20" t="str">
            <v>m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1.1000000000000001</v>
          </cell>
        </row>
        <row r="21">
          <cell r="B21">
            <v>814</v>
          </cell>
          <cell r="D21" t="str">
            <v>กันสาดชั้นบน  0.80 m.</v>
          </cell>
          <cell r="E21" t="str">
            <v>m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1.1000000000000001</v>
          </cell>
        </row>
        <row r="22">
          <cell r="B22">
            <v>815</v>
          </cell>
          <cell r="D22" t="str">
            <v>กันสาดชั้นล่าง  1.00 m.</v>
          </cell>
          <cell r="E22" t="str">
            <v>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1.1000000000000001</v>
          </cell>
        </row>
        <row r="23">
          <cell r="B23">
            <v>816</v>
          </cell>
          <cell r="D23" t="str">
            <v>Fosroc Nitroproof  600</v>
          </cell>
          <cell r="E23" t="str">
            <v>m2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1.1000000000000001</v>
          </cell>
        </row>
        <row r="24">
          <cell r="B24">
            <v>817</v>
          </cell>
          <cell r="D24" t="str">
            <v>Gargoyel. ( ท่อระบายน้ำ Gutter )</v>
          </cell>
          <cell r="E24" t="str">
            <v>Set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1.1000000000000001</v>
          </cell>
        </row>
        <row r="26">
          <cell r="H26">
            <v>0</v>
          </cell>
          <cell r="I26">
            <v>0</v>
          </cell>
          <cell r="J26">
            <v>1.1000000000000001</v>
          </cell>
        </row>
        <row r="27">
          <cell r="B27">
            <v>1000</v>
          </cell>
          <cell r="D27" t="str">
            <v>Floor Finish</v>
          </cell>
          <cell r="H27">
            <v>0</v>
          </cell>
          <cell r="I27">
            <v>0</v>
          </cell>
          <cell r="J27">
            <v>1.1000000000000001</v>
          </cell>
        </row>
        <row r="28">
          <cell r="B28">
            <v>1001</v>
          </cell>
          <cell r="C28" t="str">
            <v>F1</v>
          </cell>
          <cell r="D28" t="str">
            <v>Locally Constructed White Marble chip Terrazzo</v>
          </cell>
          <cell r="E28" t="str">
            <v>m2</v>
          </cell>
          <cell r="F28">
            <v>1100</v>
          </cell>
          <cell r="G28">
            <v>0</v>
          </cell>
          <cell r="H28">
            <v>1210</v>
          </cell>
          <cell r="I28">
            <v>0</v>
          </cell>
          <cell r="J28">
            <v>1.1000000000000001</v>
          </cell>
        </row>
        <row r="29">
          <cell r="B29">
            <v>1002</v>
          </cell>
          <cell r="C29" t="str">
            <v>F2</v>
          </cell>
          <cell r="D29" t="str">
            <v>Not Used</v>
          </cell>
          <cell r="E29" t="str">
            <v>m2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1.1000000000000001</v>
          </cell>
        </row>
        <row r="30">
          <cell r="B30">
            <v>1003</v>
          </cell>
          <cell r="C30" t="str">
            <v>F3</v>
          </cell>
          <cell r="D30" t="str">
            <v>Internal Flooring,Type ; Tabaek,Tonge and Groove floor board, 90mm(width)x20mm.(thick),with 12mm.thick Aki-Board Sub- Floor</v>
          </cell>
          <cell r="E30" t="str">
            <v>m2</v>
          </cell>
          <cell r="F30">
            <v>3200</v>
          </cell>
          <cell r="G30">
            <v>1100</v>
          </cell>
          <cell r="H30">
            <v>3520</v>
          </cell>
          <cell r="I30">
            <v>1210</v>
          </cell>
          <cell r="J30">
            <v>1.1000000000000001</v>
          </cell>
        </row>
        <row r="31">
          <cell r="B31">
            <v>1004</v>
          </cell>
          <cell r="C31" t="str">
            <v>F4</v>
          </cell>
          <cell r="D31" t="str">
            <v>Timber Floor Slatted Decking,Type:Takian Thong,Beeswax Finish,size:90mm.(width)x24mm.(thick),with 8 mm.Gap in between</v>
          </cell>
          <cell r="E31" t="str">
            <v>m2</v>
          </cell>
          <cell r="F31">
            <v>2300</v>
          </cell>
          <cell r="G31">
            <v>820</v>
          </cell>
          <cell r="H31">
            <v>2530</v>
          </cell>
          <cell r="I31">
            <v>900</v>
          </cell>
          <cell r="J31">
            <v>1.1000000000000001</v>
          </cell>
        </row>
        <row r="32">
          <cell r="B32">
            <v>1005</v>
          </cell>
          <cell r="C32" t="str">
            <v>F5</v>
          </cell>
          <cell r="D32" t="str">
            <v>Industrial Floor Paint Finish,with Anti Slip Treatment,Colour : Light Grey</v>
          </cell>
          <cell r="E32" t="str">
            <v>m2</v>
          </cell>
          <cell r="F32">
            <v>300</v>
          </cell>
          <cell r="G32">
            <v>30</v>
          </cell>
          <cell r="H32">
            <v>330</v>
          </cell>
          <cell r="I32">
            <v>30</v>
          </cell>
          <cell r="J32">
            <v>1.1000000000000001</v>
          </cell>
        </row>
        <row r="33">
          <cell r="B33">
            <v>1006</v>
          </cell>
          <cell r="C33" t="str">
            <v>F6</v>
          </cell>
          <cell r="D33" t="str">
            <v>Not Used</v>
          </cell>
          <cell r="E33" t="str">
            <v>m2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1.1000000000000001</v>
          </cell>
        </row>
        <row r="34">
          <cell r="B34">
            <v>1007</v>
          </cell>
          <cell r="C34" t="str">
            <v>F7</v>
          </cell>
          <cell r="D34" t="str">
            <v>Not Used</v>
          </cell>
          <cell r="E34" t="str">
            <v>m2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1.1000000000000001</v>
          </cell>
        </row>
        <row r="35">
          <cell r="B35">
            <v>1008</v>
          </cell>
          <cell r="C35" t="str">
            <v>F8</v>
          </cell>
          <cell r="D35" t="str">
            <v>Pure White Pebble ,Local Supply,Graded between 20 mm.and 400 mm.Dia</v>
          </cell>
          <cell r="E35" t="str">
            <v>m2</v>
          </cell>
          <cell r="F35">
            <v>800</v>
          </cell>
          <cell r="G35">
            <v>50</v>
          </cell>
          <cell r="H35">
            <v>880</v>
          </cell>
          <cell r="I35">
            <v>60</v>
          </cell>
          <cell r="J35">
            <v>1.1000000000000001</v>
          </cell>
        </row>
        <row r="36">
          <cell r="B36">
            <v>1009</v>
          </cell>
          <cell r="C36" t="str">
            <v>F9</v>
          </cell>
          <cell r="D36" t="str">
            <v>Blue/Black Pebble ,Local Supply,Graded between 20 mm.and 400 mm.Dia</v>
          </cell>
          <cell r="E36" t="str">
            <v>m2</v>
          </cell>
          <cell r="F36">
            <v>800</v>
          </cell>
          <cell r="G36">
            <v>50</v>
          </cell>
          <cell r="H36">
            <v>880</v>
          </cell>
          <cell r="I36">
            <v>60</v>
          </cell>
          <cell r="J36">
            <v>1.1000000000000001</v>
          </cell>
        </row>
        <row r="37">
          <cell r="B37">
            <v>1010</v>
          </cell>
          <cell r="C37" t="str">
            <v>F10</v>
          </cell>
          <cell r="D37" t="str">
            <v>Tiles for Swimming Pool</v>
          </cell>
          <cell r="E37" t="str">
            <v>m2</v>
          </cell>
          <cell r="F37">
            <v>1000</v>
          </cell>
          <cell r="G37">
            <v>400</v>
          </cell>
          <cell r="H37">
            <v>1100</v>
          </cell>
          <cell r="I37">
            <v>440</v>
          </cell>
          <cell r="J37">
            <v>1.1000000000000001</v>
          </cell>
        </row>
        <row r="38">
          <cell r="B38">
            <v>1011</v>
          </cell>
          <cell r="C38" t="str">
            <v>F11</v>
          </cell>
          <cell r="D38" t="str">
            <v>Not Used</v>
          </cell>
          <cell r="E38" t="str">
            <v>m2</v>
          </cell>
          <cell r="H38">
            <v>0</v>
          </cell>
          <cell r="I38">
            <v>0</v>
          </cell>
          <cell r="J38">
            <v>1.1000000000000001</v>
          </cell>
        </row>
        <row r="39">
          <cell r="B39">
            <v>1012</v>
          </cell>
          <cell r="C39" t="str">
            <v>F12</v>
          </cell>
          <cell r="D39" t="str">
            <v>450x900 mm. White Limestone,Waterproofed by Dipping cut tile</v>
          </cell>
          <cell r="E39" t="str">
            <v>m2</v>
          </cell>
          <cell r="F39">
            <v>4200</v>
          </cell>
          <cell r="G39">
            <v>500</v>
          </cell>
          <cell r="H39">
            <v>4620</v>
          </cell>
          <cell r="I39">
            <v>550</v>
          </cell>
          <cell r="J39">
            <v>1.1000000000000001</v>
          </cell>
        </row>
        <row r="40">
          <cell r="B40">
            <v>1013</v>
          </cell>
          <cell r="C40" t="str">
            <v>F13</v>
          </cell>
          <cell r="D40" t="str">
            <v>450x900 mm. Stone Flooring to Match F12,Use in area of Maid's Quarter</v>
          </cell>
          <cell r="E40" t="str">
            <v>m2</v>
          </cell>
          <cell r="F40">
            <v>3000</v>
          </cell>
          <cell r="G40">
            <v>300</v>
          </cell>
          <cell r="H40">
            <v>3300</v>
          </cell>
          <cell r="I40">
            <v>330</v>
          </cell>
          <cell r="J40">
            <v>1.1000000000000001</v>
          </cell>
        </row>
        <row r="41">
          <cell r="B41">
            <v>1014</v>
          </cell>
          <cell r="D41" t="str">
            <v>25 mm Sandcement topping including Expanded metal lath</v>
          </cell>
          <cell r="E41" t="str">
            <v>m2</v>
          </cell>
          <cell r="F41">
            <v>160</v>
          </cell>
          <cell r="G41">
            <v>50</v>
          </cell>
          <cell r="H41">
            <v>180</v>
          </cell>
          <cell r="I41">
            <v>60</v>
          </cell>
          <cell r="J41">
            <v>1.1000000000000001</v>
          </cell>
        </row>
        <row r="42">
          <cell r="B42">
            <v>1015</v>
          </cell>
          <cell r="D42" t="str">
            <v>50mm thick Insulation sheet</v>
          </cell>
          <cell r="E42" t="str">
            <v>m2</v>
          </cell>
          <cell r="F42">
            <v>500</v>
          </cell>
          <cell r="G42">
            <v>50</v>
          </cell>
          <cell r="H42">
            <v>550</v>
          </cell>
          <cell r="I42">
            <v>60</v>
          </cell>
          <cell r="J42">
            <v>1.1000000000000001</v>
          </cell>
        </row>
        <row r="43">
          <cell r="B43">
            <v>1016</v>
          </cell>
          <cell r="D43" t="str">
            <v>10mm thick x 250 mm width Insulation sheet</v>
          </cell>
          <cell r="E43" t="str">
            <v>m</v>
          </cell>
          <cell r="F43">
            <v>150</v>
          </cell>
          <cell r="G43">
            <v>25</v>
          </cell>
          <cell r="H43">
            <v>170</v>
          </cell>
          <cell r="I43">
            <v>30</v>
          </cell>
          <cell r="J43">
            <v>1.1000000000000001</v>
          </cell>
        </row>
        <row r="44">
          <cell r="B44">
            <v>1017</v>
          </cell>
          <cell r="D44" t="str">
            <v>Embedment stainless angle 40x40 mm</v>
          </cell>
          <cell r="E44" t="str">
            <v>m</v>
          </cell>
          <cell r="F44">
            <v>550</v>
          </cell>
          <cell r="G44">
            <v>50</v>
          </cell>
          <cell r="H44">
            <v>610</v>
          </cell>
          <cell r="I44">
            <v>60</v>
          </cell>
          <cell r="J44">
            <v>1.1000000000000001</v>
          </cell>
        </row>
        <row r="45">
          <cell r="B45">
            <v>1018</v>
          </cell>
          <cell r="D45" t="str">
            <v>Embedment stainless angle 50x50 mm</v>
          </cell>
          <cell r="E45" t="str">
            <v>m</v>
          </cell>
          <cell r="F45">
            <v>650</v>
          </cell>
          <cell r="G45">
            <v>50</v>
          </cell>
          <cell r="H45">
            <v>720</v>
          </cell>
          <cell r="I45">
            <v>60</v>
          </cell>
          <cell r="J45">
            <v>1.1000000000000001</v>
          </cell>
        </row>
        <row r="46">
          <cell r="B46">
            <v>1019</v>
          </cell>
          <cell r="D46" t="str">
            <v>Embedment stainless angle 60x60 mm</v>
          </cell>
          <cell r="E46" t="str">
            <v>m</v>
          </cell>
          <cell r="F46">
            <v>975</v>
          </cell>
          <cell r="G46">
            <v>50</v>
          </cell>
          <cell r="H46">
            <v>1070</v>
          </cell>
          <cell r="I46">
            <v>60</v>
          </cell>
          <cell r="J46">
            <v>1.1000000000000001</v>
          </cell>
        </row>
        <row r="47">
          <cell r="B47">
            <v>1020</v>
          </cell>
          <cell r="D47" t="str">
            <v>Embedment stainless angle 12x12 mm</v>
          </cell>
          <cell r="E47" t="str">
            <v>m</v>
          </cell>
          <cell r="F47">
            <v>280</v>
          </cell>
          <cell r="G47">
            <v>50</v>
          </cell>
          <cell r="H47">
            <v>310</v>
          </cell>
          <cell r="I47">
            <v>60</v>
          </cell>
          <cell r="J47">
            <v>1.1000000000000001</v>
          </cell>
        </row>
        <row r="48">
          <cell r="B48">
            <v>1021</v>
          </cell>
          <cell r="C48" t="str">
            <v>F12</v>
          </cell>
          <cell r="D48" t="str">
            <v>450x900 mm. Sandstone,Waterproofed by Dipping cut tile</v>
          </cell>
          <cell r="E48" t="str">
            <v>m2</v>
          </cell>
          <cell r="F48">
            <v>2150</v>
          </cell>
          <cell r="G48">
            <v>450</v>
          </cell>
          <cell r="H48">
            <v>2370</v>
          </cell>
          <cell r="I48">
            <v>500</v>
          </cell>
          <cell r="J48">
            <v>1.1000000000000001</v>
          </cell>
        </row>
        <row r="49">
          <cell r="B49">
            <v>1022</v>
          </cell>
          <cell r="C49" t="str">
            <v>F13</v>
          </cell>
          <cell r="D49" t="str">
            <v>12"x12" nonslip ceramic tile ( maid room)</v>
          </cell>
          <cell r="E49" t="str">
            <v>m2</v>
          </cell>
          <cell r="F49">
            <v>410</v>
          </cell>
          <cell r="G49">
            <v>140</v>
          </cell>
          <cell r="H49">
            <v>450</v>
          </cell>
          <cell r="I49">
            <v>150</v>
          </cell>
          <cell r="J49">
            <v>1.1000000000000001</v>
          </cell>
        </row>
        <row r="58">
          <cell r="H58">
            <v>0</v>
          </cell>
          <cell r="I58">
            <v>0</v>
          </cell>
          <cell r="J58">
            <v>1.1000000000000001</v>
          </cell>
        </row>
        <row r="59">
          <cell r="B59">
            <v>1200</v>
          </cell>
          <cell r="D59" t="str">
            <v>Miscellaneous Finish</v>
          </cell>
          <cell r="H59">
            <v>0</v>
          </cell>
          <cell r="I59">
            <v>0</v>
          </cell>
          <cell r="J59">
            <v>1.1000000000000001</v>
          </cell>
        </row>
        <row r="60">
          <cell r="B60">
            <v>1201</v>
          </cell>
          <cell r="C60" t="str">
            <v>X1</v>
          </cell>
          <cell r="D60" t="str">
            <v>Hairline Stainless Steel, Grade 316</v>
          </cell>
          <cell r="H60">
            <v>0</v>
          </cell>
          <cell r="I60">
            <v>0</v>
          </cell>
          <cell r="J60">
            <v>1.1000000000000001</v>
          </cell>
        </row>
        <row r="61">
          <cell r="B61">
            <v>1202</v>
          </cell>
          <cell r="C61" t="str">
            <v>X2</v>
          </cell>
          <cell r="D61" t="str">
            <v>Satin Anodized Aluminuim Sheet,1.5mm.thick</v>
          </cell>
          <cell r="H61">
            <v>0</v>
          </cell>
          <cell r="I61">
            <v>0</v>
          </cell>
          <cell r="J61">
            <v>1.1000000000000001</v>
          </cell>
        </row>
        <row r="62">
          <cell r="B62">
            <v>1203</v>
          </cell>
          <cell r="C62" t="str">
            <v>X3</v>
          </cell>
          <cell r="D62" t="str">
            <v>Polished Stainless Stell Sheet , Grade 316,1.5mm. Thick</v>
          </cell>
          <cell r="H62">
            <v>0</v>
          </cell>
          <cell r="I62">
            <v>0</v>
          </cell>
          <cell r="J62">
            <v>1.1000000000000001</v>
          </cell>
        </row>
        <row r="63">
          <cell r="B63">
            <v>1204</v>
          </cell>
          <cell r="C63" t="str">
            <v>X4</v>
          </cell>
          <cell r="D63" t="str">
            <v>Staron Solid Surfacing Material 12mm.,Colour : Bright White</v>
          </cell>
          <cell r="E63" t="str">
            <v>m2</v>
          </cell>
          <cell r="H63">
            <v>0</v>
          </cell>
          <cell r="I63">
            <v>0</v>
          </cell>
          <cell r="J63">
            <v>1.1000000000000001</v>
          </cell>
        </row>
        <row r="64">
          <cell r="B64">
            <v>1205</v>
          </cell>
          <cell r="C64" t="str">
            <v>X5</v>
          </cell>
          <cell r="D64" t="str">
            <v>Staron Solid Surfacing Material 12mm.,Colour : Pebble Frost</v>
          </cell>
          <cell r="E64" t="str">
            <v>m2</v>
          </cell>
          <cell r="H64">
            <v>0</v>
          </cell>
          <cell r="I64">
            <v>0</v>
          </cell>
          <cell r="J64">
            <v>1.1000000000000001</v>
          </cell>
        </row>
        <row r="65">
          <cell r="B65">
            <v>1206</v>
          </cell>
          <cell r="C65" t="str">
            <v>X6</v>
          </cell>
          <cell r="D65" t="str">
            <v>Staron Solid Surfacing Material 12mm.,Colour : Pebble Swan</v>
          </cell>
          <cell r="E65" t="str">
            <v>m2</v>
          </cell>
          <cell r="H65">
            <v>0</v>
          </cell>
          <cell r="I65">
            <v>0</v>
          </cell>
          <cell r="J65">
            <v>1.1000000000000001</v>
          </cell>
        </row>
        <row r="66">
          <cell r="B66">
            <v>1207</v>
          </cell>
          <cell r="C66" t="str">
            <v>X7</v>
          </cell>
          <cell r="E66" t="str">
            <v>m2</v>
          </cell>
          <cell r="H66">
            <v>0</v>
          </cell>
          <cell r="I66">
            <v>0</v>
          </cell>
          <cell r="J66">
            <v>1.1000000000000001</v>
          </cell>
        </row>
        <row r="67">
          <cell r="B67">
            <v>1208</v>
          </cell>
          <cell r="C67" t="str">
            <v>X8</v>
          </cell>
          <cell r="D67" t="str">
            <v>Terrazzo,Colour : Light Grey,Ground Smooth,Polish+Sealed</v>
          </cell>
          <cell r="E67" t="str">
            <v>m2</v>
          </cell>
          <cell r="H67">
            <v>0</v>
          </cell>
          <cell r="I67">
            <v>0</v>
          </cell>
          <cell r="J67">
            <v>1.1000000000000001</v>
          </cell>
        </row>
        <row r="68">
          <cell r="B68">
            <v>1209</v>
          </cell>
          <cell r="C68" t="str">
            <v>X9</v>
          </cell>
          <cell r="D68" t="str">
            <v>Terrazzo,Colour : Black,Ground Smooth,Polish+Sealed</v>
          </cell>
          <cell r="E68" t="str">
            <v>m2</v>
          </cell>
          <cell r="H68">
            <v>0</v>
          </cell>
          <cell r="I68">
            <v>0</v>
          </cell>
          <cell r="J68">
            <v>1.1000000000000001</v>
          </cell>
        </row>
        <row r="69">
          <cell r="B69">
            <v>1210</v>
          </cell>
          <cell r="C69" t="str">
            <v>X10</v>
          </cell>
          <cell r="D69" t="str">
            <v>Terrazzo 10mm.Thk.,For Wall Rendering,Colour ; Beige,Ground Smooth,Polish</v>
          </cell>
          <cell r="E69" t="str">
            <v>m2</v>
          </cell>
          <cell r="F69">
            <v>1400</v>
          </cell>
          <cell r="G69">
            <v>0</v>
          </cell>
          <cell r="H69">
            <v>1540</v>
          </cell>
          <cell r="I69">
            <v>0</v>
          </cell>
          <cell r="J69">
            <v>1.1000000000000001</v>
          </cell>
        </row>
        <row r="70">
          <cell r="B70">
            <v>1211</v>
          </cell>
          <cell r="C70" t="str">
            <v>X11</v>
          </cell>
          <cell r="D70" t="str">
            <v>Grey Cement Render,Steel Trowelled,Matt Finish</v>
          </cell>
          <cell r="E70" t="str">
            <v>m2</v>
          </cell>
          <cell r="F70">
            <v>120</v>
          </cell>
          <cell r="G70">
            <v>150</v>
          </cell>
          <cell r="H70">
            <v>130</v>
          </cell>
          <cell r="I70">
            <v>170</v>
          </cell>
          <cell r="J70">
            <v>1.1000000000000001</v>
          </cell>
        </row>
        <row r="71">
          <cell r="B71">
            <v>1212</v>
          </cell>
          <cell r="C71" t="str">
            <v>X12</v>
          </cell>
          <cell r="D71" t="str">
            <v>Laminate by Formica , Colour : Designer White,Matt Finish</v>
          </cell>
          <cell r="E71" t="str">
            <v>m2</v>
          </cell>
          <cell r="H71">
            <v>0</v>
          </cell>
          <cell r="I71">
            <v>0</v>
          </cell>
          <cell r="J71">
            <v>1.1000000000000001</v>
          </cell>
        </row>
        <row r="72">
          <cell r="B72">
            <v>1213</v>
          </cell>
          <cell r="C72" t="str">
            <v>X13</v>
          </cell>
          <cell r="E72" t="str">
            <v>m2</v>
          </cell>
          <cell r="H72">
            <v>0</v>
          </cell>
          <cell r="I72">
            <v>0</v>
          </cell>
          <cell r="J72">
            <v>1.1000000000000001</v>
          </cell>
        </row>
        <row r="73">
          <cell r="B73">
            <v>1214</v>
          </cell>
          <cell r="C73" t="str">
            <v>X14</v>
          </cell>
          <cell r="D73" t="str">
            <v>Laminate by Formica , Colour :Black909,Matt Finish</v>
          </cell>
          <cell r="E73" t="str">
            <v>m2</v>
          </cell>
          <cell r="H73">
            <v>0</v>
          </cell>
          <cell r="I73">
            <v>0</v>
          </cell>
          <cell r="J73">
            <v>1.1000000000000001</v>
          </cell>
        </row>
        <row r="74">
          <cell r="B74">
            <v>1215</v>
          </cell>
          <cell r="C74" t="str">
            <v>X15</v>
          </cell>
          <cell r="E74" t="str">
            <v>m2</v>
          </cell>
          <cell r="H74">
            <v>0</v>
          </cell>
          <cell r="I74">
            <v>0</v>
          </cell>
          <cell r="J74">
            <v>1.1000000000000001</v>
          </cell>
        </row>
        <row r="75">
          <cell r="B75">
            <v>1216</v>
          </cell>
          <cell r="C75" t="str">
            <v>X16</v>
          </cell>
          <cell r="E75" t="str">
            <v>m2</v>
          </cell>
          <cell r="H75">
            <v>0</v>
          </cell>
          <cell r="I75">
            <v>0</v>
          </cell>
          <cell r="J75">
            <v>1.1000000000000001</v>
          </cell>
        </row>
        <row r="76">
          <cell r="B76">
            <v>1217</v>
          </cell>
          <cell r="C76" t="str">
            <v>X17</v>
          </cell>
          <cell r="D76" t="str">
            <v>Locally availible Pure White Lime Stone,Honed Finish,20mm.thick Tile</v>
          </cell>
          <cell r="E76" t="str">
            <v>m2</v>
          </cell>
          <cell r="H76">
            <v>0</v>
          </cell>
          <cell r="I76">
            <v>0</v>
          </cell>
          <cell r="J76">
            <v>1.1000000000000001</v>
          </cell>
        </row>
        <row r="77">
          <cell r="B77">
            <v>1218</v>
          </cell>
          <cell r="C77" t="str">
            <v>X18</v>
          </cell>
          <cell r="D77" t="str">
            <v>Black Vocalnic Stone  ( Batu),Honed Finish</v>
          </cell>
          <cell r="E77" t="str">
            <v>m2</v>
          </cell>
          <cell r="F77">
            <v>4200</v>
          </cell>
          <cell r="G77">
            <v>500</v>
          </cell>
          <cell r="H77">
            <v>4620</v>
          </cell>
          <cell r="I77">
            <v>550</v>
          </cell>
          <cell r="J77">
            <v>1.1000000000000001</v>
          </cell>
        </row>
        <row r="78">
          <cell r="B78">
            <v>1219</v>
          </cell>
          <cell r="C78" t="str">
            <v>X19</v>
          </cell>
          <cell r="E78" t="str">
            <v>m2</v>
          </cell>
          <cell r="H78">
            <v>0</v>
          </cell>
          <cell r="I78">
            <v>0</v>
          </cell>
          <cell r="J78">
            <v>1.1000000000000001</v>
          </cell>
        </row>
        <row r="79">
          <cell r="B79">
            <v>1220</v>
          </cell>
          <cell r="C79" t="str">
            <v>X20</v>
          </cell>
          <cell r="D79" t="str">
            <v>Slate Type Tile,Stacked with 300 mm.Long leading Edge Visible,Mid Grey</v>
          </cell>
          <cell r="E79" t="str">
            <v>m2</v>
          </cell>
          <cell r="H79">
            <v>0</v>
          </cell>
          <cell r="I79">
            <v>0</v>
          </cell>
          <cell r="J79">
            <v>1.1000000000000001</v>
          </cell>
        </row>
        <row r="80">
          <cell r="B80">
            <v>1221</v>
          </cell>
          <cell r="C80" t="str">
            <v>X21</v>
          </cell>
          <cell r="D80" t="str">
            <v>Grazed Ceramic Wall Tile,50x100mm.,Colour : White</v>
          </cell>
          <cell r="E80" t="str">
            <v>m2</v>
          </cell>
          <cell r="F80">
            <v>1100</v>
          </cell>
          <cell r="G80">
            <v>400</v>
          </cell>
          <cell r="H80">
            <v>1210</v>
          </cell>
          <cell r="I80">
            <v>440</v>
          </cell>
          <cell r="J80">
            <v>1.1000000000000001</v>
          </cell>
        </row>
        <row r="81">
          <cell r="B81">
            <v>1222</v>
          </cell>
          <cell r="C81" t="str">
            <v>X22</v>
          </cell>
          <cell r="D81" t="str">
            <v>Blue Tile , 50x50mm.</v>
          </cell>
          <cell r="E81" t="str">
            <v>m2</v>
          </cell>
          <cell r="F81">
            <v>1350</v>
          </cell>
          <cell r="G81">
            <v>400</v>
          </cell>
          <cell r="H81">
            <v>1490</v>
          </cell>
          <cell r="I81">
            <v>440</v>
          </cell>
          <cell r="J81">
            <v>1.1000000000000001</v>
          </cell>
        </row>
        <row r="82">
          <cell r="B82">
            <v>1223</v>
          </cell>
          <cell r="C82" t="str">
            <v>X23</v>
          </cell>
          <cell r="D82" t="str">
            <v>Glass Mosaic Tile,25x150mm.,Colour : Tiffany Blue</v>
          </cell>
          <cell r="E82" t="str">
            <v>m2</v>
          </cell>
          <cell r="F82">
            <v>4950</v>
          </cell>
          <cell r="G82">
            <v>400</v>
          </cell>
          <cell r="H82">
            <v>5450</v>
          </cell>
          <cell r="I82">
            <v>440</v>
          </cell>
          <cell r="J82">
            <v>1.1000000000000001</v>
          </cell>
        </row>
        <row r="83">
          <cell r="B83">
            <v>1224</v>
          </cell>
          <cell r="C83" t="str">
            <v>X24</v>
          </cell>
          <cell r="D83" t="str">
            <v>Glass Mosaic Tile,25x150mm.,Colour : Red</v>
          </cell>
          <cell r="E83" t="str">
            <v>m2</v>
          </cell>
          <cell r="F83">
            <v>5550</v>
          </cell>
          <cell r="G83">
            <v>400</v>
          </cell>
          <cell r="H83">
            <v>6110</v>
          </cell>
          <cell r="I83">
            <v>440</v>
          </cell>
          <cell r="J83">
            <v>1.1000000000000001</v>
          </cell>
        </row>
        <row r="84">
          <cell r="B84">
            <v>1225</v>
          </cell>
          <cell r="C84" t="str">
            <v>X25</v>
          </cell>
          <cell r="D84" t="str">
            <v>Glass Mosaic Tile,25x150mm.,Colour : White</v>
          </cell>
          <cell r="E84" t="str">
            <v>m2</v>
          </cell>
          <cell r="F84">
            <v>10950</v>
          </cell>
          <cell r="G84">
            <v>400</v>
          </cell>
          <cell r="H84">
            <v>12050</v>
          </cell>
          <cell r="I84">
            <v>440</v>
          </cell>
          <cell r="J84">
            <v>1.1000000000000001</v>
          </cell>
        </row>
        <row r="85">
          <cell r="B85">
            <v>1226</v>
          </cell>
          <cell r="C85" t="str">
            <v>X26</v>
          </cell>
          <cell r="D85" t="str">
            <v>Local Hardwood Stain American Walnut Colour,Sealed a UV Resistant ,Matt Lacquer</v>
          </cell>
          <cell r="E85" t="str">
            <v>m2</v>
          </cell>
          <cell r="H85">
            <v>0</v>
          </cell>
          <cell r="I85">
            <v>0</v>
          </cell>
          <cell r="J85">
            <v>1.1000000000000001</v>
          </cell>
        </row>
        <row r="86">
          <cell r="B86">
            <v>1227</v>
          </cell>
          <cell r="C86" t="str">
            <v>X27</v>
          </cell>
          <cell r="D86" t="str">
            <v>Timber Veneer,Type:Black Walnut</v>
          </cell>
          <cell r="E86" t="str">
            <v>m2</v>
          </cell>
          <cell r="H86">
            <v>0</v>
          </cell>
          <cell r="I86">
            <v>0</v>
          </cell>
          <cell r="J86">
            <v>1.1000000000000001</v>
          </cell>
        </row>
        <row r="87">
          <cell r="B87">
            <v>1228</v>
          </cell>
          <cell r="C87" t="str">
            <v>X28</v>
          </cell>
          <cell r="D87" t="str">
            <v>Timber Lining,Internal use. Type : Grade A Takein Thong ,Matt Finish with UV Resisting agent</v>
          </cell>
          <cell r="E87" t="str">
            <v>m2</v>
          </cell>
          <cell r="H87">
            <v>0</v>
          </cell>
          <cell r="I87">
            <v>0</v>
          </cell>
          <cell r="J87">
            <v>1.1000000000000001</v>
          </cell>
        </row>
        <row r="88">
          <cell r="B88">
            <v>1229</v>
          </cell>
          <cell r="C88" t="str">
            <v>X29</v>
          </cell>
          <cell r="D88" t="str">
            <v>Precast White Cement Panel</v>
          </cell>
          <cell r="E88" t="str">
            <v>m2</v>
          </cell>
          <cell r="H88">
            <v>0</v>
          </cell>
          <cell r="I88">
            <v>0</v>
          </cell>
          <cell r="J88">
            <v>1.1000000000000001</v>
          </cell>
        </row>
        <row r="89">
          <cell r="B89">
            <v>1230</v>
          </cell>
          <cell r="C89" t="str">
            <v>X30</v>
          </cell>
          <cell r="D89" t="str">
            <v>Adjustable Aluminuim Louvre System</v>
          </cell>
          <cell r="E89" t="str">
            <v>m2</v>
          </cell>
          <cell r="F89">
            <v>20000</v>
          </cell>
          <cell r="G89">
            <v>3000</v>
          </cell>
          <cell r="H89">
            <v>22000</v>
          </cell>
          <cell r="I89">
            <v>3300</v>
          </cell>
          <cell r="J89">
            <v>1.1000000000000001</v>
          </cell>
        </row>
        <row r="90">
          <cell r="B90">
            <v>1231</v>
          </cell>
          <cell r="C90" t="str">
            <v>X31</v>
          </cell>
          <cell r="D90" t="str">
            <v>Hardwood Timber Section 60x25 mm. Supported on Matal Stud System , Waterproof Cladding Behind</v>
          </cell>
          <cell r="E90" t="str">
            <v>m2</v>
          </cell>
          <cell r="H90">
            <v>0</v>
          </cell>
          <cell r="I90">
            <v>0</v>
          </cell>
          <cell r="J90">
            <v>1.1000000000000001</v>
          </cell>
        </row>
        <row r="91">
          <cell r="B91">
            <v>1232</v>
          </cell>
          <cell r="C91" t="str">
            <v>X32</v>
          </cell>
          <cell r="D91" t="str">
            <v>Hardwood Timber to match X31   Detail 4,  Dwg. 430</v>
          </cell>
          <cell r="E91" t="str">
            <v>m</v>
          </cell>
          <cell r="F91">
            <v>665</v>
          </cell>
          <cell r="G91">
            <v>90</v>
          </cell>
          <cell r="H91">
            <v>730</v>
          </cell>
          <cell r="I91">
            <v>100</v>
          </cell>
          <cell r="J91">
            <v>1.1000000000000001</v>
          </cell>
        </row>
        <row r="92">
          <cell r="B92">
            <v>1233</v>
          </cell>
          <cell r="C92" t="str">
            <v>X33</v>
          </cell>
          <cell r="D92" t="str">
            <v>White Cement Render,Steel Trowelled,Matt Finish.Effect to match X11.,No Surface Cracking</v>
          </cell>
          <cell r="E92" t="str">
            <v>m2</v>
          </cell>
          <cell r="H92">
            <v>0</v>
          </cell>
          <cell r="I92">
            <v>0</v>
          </cell>
          <cell r="J92">
            <v>1.1000000000000001</v>
          </cell>
        </row>
        <row r="93">
          <cell r="B93">
            <v>1234</v>
          </cell>
          <cell r="C93" t="str">
            <v>X34</v>
          </cell>
          <cell r="D93" t="str">
            <v>Milan Stone to match X4</v>
          </cell>
          <cell r="E93" t="str">
            <v>m2</v>
          </cell>
          <cell r="H93">
            <v>0</v>
          </cell>
          <cell r="I93">
            <v>0</v>
          </cell>
          <cell r="J93">
            <v>1.1000000000000001</v>
          </cell>
        </row>
        <row r="94">
          <cell r="B94">
            <v>1235</v>
          </cell>
          <cell r="C94" t="str">
            <v>X35</v>
          </cell>
          <cell r="D94" t="str">
            <v>Solid Timber for internal feature screens</v>
          </cell>
          <cell r="E94" t="str">
            <v>m2</v>
          </cell>
          <cell r="H94">
            <v>0</v>
          </cell>
          <cell r="I94">
            <v>0</v>
          </cell>
          <cell r="J94">
            <v>1.1000000000000001</v>
          </cell>
        </row>
        <row r="95">
          <cell r="B95">
            <v>1236</v>
          </cell>
          <cell r="C95" t="str">
            <v>X36</v>
          </cell>
          <cell r="D95" t="str">
            <v>Mild Steel Capping,Weather Shield,External grade powder coating,Clour: Matt Grey</v>
          </cell>
          <cell r="E95" t="str">
            <v>m</v>
          </cell>
          <cell r="H95">
            <v>0</v>
          </cell>
          <cell r="I95">
            <v>0</v>
          </cell>
          <cell r="J95">
            <v>1.1000000000000001</v>
          </cell>
        </row>
        <row r="96">
          <cell r="B96">
            <v>1237</v>
          </cell>
          <cell r="D96" t="str">
            <v>190mm thick concrete block wall including concrete stiffener</v>
          </cell>
          <cell r="E96" t="str">
            <v>m2</v>
          </cell>
          <cell r="F96">
            <v>200</v>
          </cell>
          <cell r="G96">
            <v>110</v>
          </cell>
          <cell r="H96">
            <v>220</v>
          </cell>
          <cell r="I96">
            <v>120</v>
          </cell>
          <cell r="J96">
            <v>1.1000000000000001</v>
          </cell>
        </row>
        <row r="97">
          <cell r="B97">
            <v>1238</v>
          </cell>
          <cell r="D97" t="str">
            <v>200mm thick Q-CON block wall including concrete stiffener</v>
          </cell>
          <cell r="E97" t="str">
            <v>m2</v>
          </cell>
          <cell r="F97">
            <v>366.52000000000004</v>
          </cell>
          <cell r="G97">
            <v>130</v>
          </cell>
          <cell r="H97">
            <v>400</v>
          </cell>
          <cell r="I97">
            <v>140</v>
          </cell>
          <cell r="J97">
            <v>1.1000000000000001</v>
          </cell>
        </row>
        <row r="98">
          <cell r="B98">
            <v>1239</v>
          </cell>
          <cell r="D98" t="str">
            <v>Sand Cement Plastering</v>
          </cell>
          <cell r="E98" t="str">
            <v>m2</v>
          </cell>
          <cell r="F98">
            <v>120</v>
          </cell>
          <cell r="G98">
            <v>100</v>
          </cell>
          <cell r="H98">
            <v>130</v>
          </cell>
          <cell r="I98">
            <v>110</v>
          </cell>
          <cell r="J98">
            <v>1.1000000000000001</v>
          </cell>
        </row>
        <row r="99">
          <cell r="B99">
            <v>1240</v>
          </cell>
          <cell r="D99" t="str">
            <v>60x60 mm. Hairline Stainless Steel, Grade 316</v>
          </cell>
          <cell r="E99" t="str">
            <v>m</v>
          </cell>
          <cell r="H99">
            <v>0</v>
          </cell>
          <cell r="I99">
            <v>0</v>
          </cell>
          <cell r="J99">
            <v>1.1000000000000001</v>
          </cell>
        </row>
        <row r="100">
          <cell r="B100">
            <v>1241</v>
          </cell>
          <cell r="C100" t="str">
            <v>X37</v>
          </cell>
          <cell r="D100" t="str">
            <v>Dark blue tiles 20 x 20  mm.  With black</v>
          </cell>
          <cell r="E100" t="str">
            <v>m2</v>
          </cell>
          <cell r="F100">
            <v>3040</v>
          </cell>
          <cell r="G100">
            <v>400</v>
          </cell>
          <cell r="H100">
            <v>3340</v>
          </cell>
          <cell r="I100">
            <v>440</v>
          </cell>
          <cell r="J100">
            <v>1.1000000000000001</v>
          </cell>
        </row>
        <row r="101">
          <cell r="B101">
            <v>1242</v>
          </cell>
          <cell r="D101" t="str">
            <v>Hardwood Timber to match X31 (A)   Detail 2,  Dwg. 432</v>
          </cell>
          <cell r="E101" t="str">
            <v>m</v>
          </cell>
          <cell r="F101">
            <v>740</v>
          </cell>
          <cell r="G101">
            <v>130</v>
          </cell>
          <cell r="H101">
            <v>810</v>
          </cell>
          <cell r="I101">
            <v>140</v>
          </cell>
          <cell r="J101">
            <v>1.1000000000000001</v>
          </cell>
        </row>
        <row r="102">
          <cell r="B102">
            <v>1243</v>
          </cell>
          <cell r="D102" t="str">
            <v>Hardwood Timber to match X31 (B)   Detail 2,  Dwg. 432</v>
          </cell>
          <cell r="E102" t="str">
            <v>m</v>
          </cell>
          <cell r="F102">
            <v>430</v>
          </cell>
          <cell r="G102">
            <v>70</v>
          </cell>
          <cell r="H102">
            <v>470</v>
          </cell>
          <cell r="I102">
            <v>80</v>
          </cell>
          <cell r="J102">
            <v>1.1000000000000001</v>
          </cell>
        </row>
        <row r="103">
          <cell r="B103">
            <v>1244</v>
          </cell>
          <cell r="H103">
            <v>0</v>
          </cell>
          <cell r="I103">
            <v>0</v>
          </cell>
          <cell r="J103">
            <v>1.1000000000000001</v>
          </cell>
        </row>
        <row r="104">
          <cell r="B104">
            <v>1245</v>
          </cell>
          <cell r="D104" t="str">
            <v>Sand Stone Wall Detail. Elevation.1</v>
          </cell>
          <cell r="E104" t="str">
            <v>set.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1.1000000000000001</v>
          </cell>
        </row>
        <row r="105">
          <cell r="B105">
            <v>1246</v>
          </cell>
          <cell r="D105" t="str">
            <v>Sand Stone Wall Detail. Elevation.2</v>
          </cell>
          <cell r="E105" t="str">
            <v>set.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1.1000000000000001</v>
          </cell>
        </row>
        <row r="106">
          <cell r="B106">
            <v>1247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1.1000000000000001</v>
          </cell>
        </row>
        <row r="107">
          <cell r="B107">
            <v>1248</v>
          </cell>
          <cell r="D107" t="str">
            <v>ผนัง X.33</v>
          </cell>
          <cell r="E107" t="str">
            <v>m2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1.1000000000000001</v>
          </cell>
        </row>
        <row r="108">
          <cell r="B108">
            <v>1249</v>
          </cell>
          <cell r="D108" t="str">
            <v>ผนังทากันซึม Fosroc Nitroproof CM-120</v>
          </cell>
          <cell r="E108" t="str">
            <v>m2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1.1000000000000001</v>
          </cell>
        </row>
        <row r="109">
          <cell r="B109">
            <v>1250</v>
          </cell>
          <cell r="C109" t="str">
            <v>X18</v>
          </cell>
          <cell r="D109" t="str">
            <v>Slate Type Tile</v>
          </cell>
          <cell r="E109" t="str">
            <v>m2</v>
          </cell>
          <cell r="F109">
            <v>1650</v>
          </cell>
          <cell r="G109">
            <v>450</v>
          </cell>
          <cell r="H109">
            <v>1820</v>
          </cell>
          <cell r="I109">
            <v>500</v>
          </cell>
          <cell r="J109">
            <v>1.1000000000000001</v>
          </cell>
        </row>
        <row r="110">
          <cell r="H110">
            <v>0</v>
          </cell>
          <cell r="I110">
            <v>0</v>
          </cell>
          <cell r="J110">
            <v>1.1000000000000001</v>
          </cell>
        </row>
        <row r="111">
          <cell r="H111">
            <v>0</v>
          </cell>
          <cell r="I111">
            <v>0</v>
          </cell>
          <cell r="J111">
            <v>1.1000000000000001</v>
          </cell>
        </row>
        <row r="112">
          <cell r="B112">
            <v>1300</v>
          </cell>
          <cell r="D112" t="str">
            <v>Ceiling</v>
          </cell>
          <cell r="H112">
            <v>0</v>
          </cell>
          <cell r="I112">
            <v>0</v>
          </cell>
          <cell r="J112">
            <v>1.1000000000000001</v>
          </cell>
        </row>
        <row r="113">
          <cell r="B113">
            <v>1301</v>
          </cell>
          <cell r="D113" t="str">
            <v>9mm thick  plasterboard ceiling including framing</v>
          </cell>
          <cell r="E113" t="str">
            <v>m2</v>
          </cell>
          <cell r="F113">
            <v>240</v>
          </cell>
          <cell r="G113">
            <v>0</v>
          </cell>
          <cell r="H113">
            <v>260</v>
          </cell>
          <cell r="I113">
            <v>0</v>
          </cell>
          <cell r="J113">
            <v>1.1000000000000001</v>
          </cell>
        </row>
        <row r="114">
          <cell r="B114">
            <v>1302</v>
          </cell>
          <cell r="D114" t="str">
            <v>9mm thick Moisture plasterboard ceiling including framing</v>
          </cell>
          <cell r="E114" t="str">
            <v>m2</v>
          </cell>
          <cell r="F114">
            <v>260</v>
          </cell>
          <cell r="G114">
            <v>0</v>
          </cell>
          <cell r="H114">
            <v>290</v>
          </cell>
          <cell r="I114">
            <v>0</v>
          </cell>
          <cell r="J114">
            <v>1.1000000000000001</v>
          </cell>
        </row>
        <row r="115">
          <cell r="B115">
            <v>1303</v>
          </cell>
          <cell r="D115" t="str">
            <v>15x90mm Timber plank ceiling including framing [C6]</v>
          </cell>
          <cell r="E115" t="str">
            <v>m2</v>
          </cell>
          <cell r="H115">
            <v>0</v>
          </cell>
          <cell r="I115">
            <v>0</v>
          </cell>
          <cell r="J115">
            <v>1.1000000000000001</v>
          </cell>
        </row>
        <row r="116">
          <cell r="B116">
            <v>1304</v>
          </cell>
          <cell r="D116" t="str">
            <v xml:space="preserve">Alumnuim ceiling including framing </v>
          </cell>
          <cell r="E116" t="str">
            <v>m2</v>
          </cell>
          <cell r="F116">
            <v>1500</v>
          </cell>
          <cell r="G116">
            <v>0</v>
          </cell>
          <cell r="H116">
            <v>1650</v>
          </cell>
          <cell r="I116">
            <v>0</v>
          </cell>
          <cell r="J116">
            <v>1.1000000000000001</v>
          </cell>
        </row>
        <row r="117">
          <cell r="B117">
            <v>1305</v>
          </cell>
          <cell r="D117" t="str">
            <v>Plaster Ceiling</v>
          </cell>
          <cell r="E117" t="str">
            <v>m2</v>
          </cell>
          <cell r="F117">
            <v>120</v>
          </cell>
          <cell r="G117">
            <v>110</v>
          </cell>
          <cell r="H117">
            <v>130</v>
          </cell>
          <cell r="I117">
            <v>120</v>
          </cell>
          <cell r="J117">
            <v>1.1000000000000001</v>
          </cell>
        </row>
        <row r="118">
          <cell r="B118">
            <v>1306</v>
          </cell>
          <cell r="D118" t="str">
            <v>Drop ceiling</v>
          </cell>
          <cell r="E118" t="str">
            <v>m</v>
          </cell>
          <cell r="F118">
            <v>240</v>
          </cell>
          <cell r="G118">
            <v>0</v>
          </cell>
          <cell r="H118">
            <v>260</v>
          </cell>
          <cell r="I118">
            <v>0</v>
          </cell>
          <cell r="J118">
            <v>1.1000000000000001</v>
          </cell>
        </row>
        <row r="119">
          <cell r="B119">
            <v>1307</v>
          </cell>
          <cell r="D119" t="str">
            <v>รางระบายน้ำแอร์  ตามแบบ 5/520</v>
          </cell>
          <cell r="E119" t="str">
            <v>m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1.1000000000000001</v>
          </cell>
        </row>
        <row r="120">
          <cell r="H120">
            <v>0</v>
          </cell>
          <cell r="I120">
            <v>0</v>
          </cell>
          <cell r="J120">
            <v>1.1000000000000001</v>
          </cell>
        </row>
        <row r="121">
          <cell r="H121">
            <v>0</v>
          </cell>
          <cell r="I121">
            <v>0</v>
          </cell>
          <cell r="J121">
            <v>1.1000000000000001</v>
          </cell>
        </row>
        <row r="122">
          <cell r="H122">
            <v>0</v>
          </cell>
          <cell r="I122">
            <v>0</v>
          </cell>
          <cell r="J122">
            <v>1.1000000000000001</v>
          </cell>
        </row>
        <row r="123">
          <cell r="B123">
            <v>1400</v>
          </cell>
          <cell r="D123" t="str">
            <v>Sanitaryware</v>
          </cell>
          <cell r="H123">
            <v>0</v>
          </cell>
          <cell r="I123">
            <v>0</v>
          </cell>
          <cell r="J123">
            <v>1.1000000000000001</v>
          </cell>
        </row>
        <row r="124">
          <cell r="B124">
            <v>1401</v>
          </cell>
          <cell r="C124" t="str">
            <v>S1</v>
          </cell>
          <cell r="D124" t="str">
            <v>White Ceramic WC : Nahm Nur NM-2370-730d</v>
          </cell>
          <cell r="E124" t="str">
            <v>Set</v>
          </cell>
          <cell r="F124">
            <v>7250</v>
          </cell>
          <cell r="G124">
            <v>500</v>
          </cell>
          <cell r="H124">
            <v>7980</v>
          </cell>
          <cell r="I124">
            <v>550</v>
          </cell>
          <cell r="J124">
            <v>1.1000000000000001</v>
          </cell>
        </row>
        <row r="125">
          <cell r="B125">
            <v>1402</v>
          </cell>
          <cell r="C125" t="str">
            <v>S2</v>
          </cell>
          <cell r="D125" t="str">
            <v>Washbasin : Nahm Nur drop-in NM-5701</v>
          </cell>
          <cell r="E125" t="str">
            <v>Set</v>
          </cell>
          <cell r="F125">
            <v>4750</v>
          </cell>
          <cell r="G125">
            <v>400</v>
          </cell>
          <cell r="H125">
            <v>5230</v>
          </cell>
          <cell r="I125">
            <v>440</v>
          </cell>
          <cell r="J125">
            <v>1.1000000000000001</v>
          </cell>
        </row>
        <row r="126">
          <cell r="B126">
            <v>1403</v>
          </cell>
          <cell r="C126" t="str">
            <v>S3</v>
          </cell>
          <cell r="D126" t="str">
            <v>Not Used</v>
          </cell>
          <cell r="E126" t="str">
            <v>Set</v>
          </cell>
          <cell r="H126">
            <v>0</v>
          </cell>
          <cell r="I126">
            <v>0</v>
          </cell>
          <cell r="J126">
            <v>1.1000000000000001</v>
          </cell>
        </row>
        <row r="127">
          <cell r="B127">
            <v>1404</v>
          </cell>
          <cell r="C127" t="str">
            <v>S4</v>
          </cell>
          <cell r="D127" t="str">
            <v>Washhand Basin Mixer : Fima Carlo Frattini Art.No.5F3.44.1HCR</v>
          </cell>
          <cell r="E127" t="str">
            <v>Set</v>
          </cell>
          <cell r="F127">
            <v>10625</v>
          </cell>
          <cell r="G127">
            <v>300</v>
          </cell>
          <cell r="H127">
            <v>11690</v>
          </cell>
          <cell r="I127">
            <v>330</v>
          </cell>
          <cell r="J127">
            <v>1.1000000000000001</v>
          </cell>
        </row>
        <row r="128">
          <cell r="B128">
            <v>1405</v>
          </cell>
          <cell r="C128" t="str">
            <v>S5</v>
          </cell>
          <cell r="D128" t="str">
            <v>Not Used</v>
          </cell>
          <cell r="E128" t="str">
            <v>Set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1.1000000000000001</v>
          </cell>
        </row>
        <row r="129">
          <cell r="B129">
            <v>1406</v>
          </cell>
          <cell r="C129" t="str">
            <v>S6</v>
          </cell>
          <cell r="D129" t="str">
            <v>Not Used</v>
          </cell>
          <cell r="E129" t="str">
            <v>Set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1.1000000000000001</v>
          </cell>
        </row>
        <row r="130">
          <cell r="B130">
            <v>1407</v>
          </cell>
          <cell r="C130" t="str">
            <v>S7</v>
          </cell>
          <cell r="D130" t="str">
            <v>Not Used</v>
          </cell>
          <cell r="E130" t="str">
            <v>Set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1.1000000000000001</v>
          </cell>
        </row>
        <row r="131">
          <cell r="B131">
            <v>1408</v>
          </cell>
          <cell r="C131" t="str">
            <v>S8</v>
          </cell>
          <cell r="D131" t="str">
            <v>Not Used</v>
          </cell>
          <cell r="E131" t="str">
            <v>Set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1.1000000000000001</v>
          </cell>
        </row>
        <row r="132">
          <cell r="B132">
            <v>1409</v>
          </cell>
          <cell r="C132" t="str">
            <v>S9</v>
          </cell>
          <cell r="D132" t="str">
            <v>Not Used</v>
          </cell>
          <cell r="E132" t="str">
            <v>Set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1.1000000000000001</v>
          </cell>
        </row>
        <row r="133">
          <cell r="B133">
            <v>1410</v>
          </cell>
          <cell r="C133" t="str">
            <v>S10</v>
          </cell>
          <cell r="D133" t="str">
            <v>Not Used</v>
          </cell>
          <cell r="E133" t="str">
            <v>Set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1.1000000000000001</v>
          </cell>
        </row>
        <row r="134">
          <cell r="B134">
            <v>1411</v>
          </cell>
          <cell r="C134" t="str">
            <v>S11</v>
          </cell>
          <cell r="D134" t="str">
            <v>Not Used</v>
          </cell>
          <cell r="E134" t="str">
            <v>Set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1.1000000000000001</v>
          </cell>
        </row>
        <row r="135">
          <cell r="B135">
            <v>1412</v>
          </cell>
          <cell r="C135" t="str">
            <v>S12</v>
          </cell>
          <cell r="D135" t="str">
            <v>Not Used</v>
          </cell>
          <cell r="E135" t="str">
            <v>Set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1.1000000000000001</v>
          </cell>
        </row>
        <row r="136">
          <cell r="B136">
            <v>1413</v>
          </cell>
          <cell r="C136" t="str">
            <v>S13</v>
          </cell>
          <cell r="D136" t="str">
            <v>Shower Mixer : Fima Carlo Frattini Art.No.5F5.50.3CR</v>
          </cell>
          <cell r="E136" t="str">
            <v>Set</v>
          </cell>
          <cell r="F136">
            <v>4156.5</v>
          </cell>
          <cell r="G136">
            <v>200</v>
          </cell>
          <cell r="H136">
            <v>4570</v>
          </cell>
          <cell r="I136">
            <v>220</v>
          </cell>
          <cell r="J136">
            <v>1.1000000000000001</v>
          </cell>
        </row>
        <row r="137">
          <cell r="B137">
            <v>1414</v>
          </cell>
          <cell r="C137" t="str">
            <v>S14</v>
          </cell>
          <cell r="D137" t="str">
            <v>Ceramic Washbasin : Nahm Dew drop-in NM-5111</v>
          </cell>
          <cell r="E137" t="str">
            <v>Set</v>
          </cell>
          <cell r="F137">
            <v>4675</v>
          </cell>
          <cell r="G137">
            <v>400</v>
          </cell>
          <cell r="H137">
            <v>5140</v>
          </cell>
          <cell r="I137">
            <v>440</v>
          </cell>
          <cell r="J137">
            <v>1.1000000000000001</v>
          </cell>
        </row>
        <row r="138">
          <cell r="B138">
            <v>1415</v>
          </cell>
          <cell r="C138" t="str">
            <v>S15</v>
          </cell>
          <cell r="D138" t="str">
            <v>Not Used</v>
          </cell>
          <cell r="E138" t="str">
            <v>Set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1.1000000000000001</v>
          </cell>
        </row>
        <row r="139">
          <cell r="B139">
            <v>1416</v>
          </cell>
          <cell r="C139" t="str">
            <v>S16</v>
          </cell>
          <cell r="D139" t="str">
            <v>Not Used</v>
          </cell>
          <cell r="E139" t="str">
            <v>Set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1.1000000000000001</v>
          </cell>
        </row>
        <row r="140">
          <cell r="B140">
            <v>1417</v>
          </cell>
          <cell r="C140" t="str">
            <v>S17</v>
          </cell>
          <cell r="D140" t="str">
            <v>Not Used</v>
          </cell>
          <cell r="E140" t="str">
            <v>Set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1.1000000000000001</v>
          </cell>
        </row>
        <row r="141">
          <cell r="B141">
            <v>1418</v>
          </cell>
          <cell r="C141" t="str">
            <v>S18</v>
          </cell>
          <cell r="D141" t="str">
            <v>Not Used</v>
          </cell>
          <cell r="E141" t="str">
            <v>Set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1.1000000000000001</v>
          </cell>
        </row>
        <row r="142">
          <cell r="B142">
            <v>1419</v>
          </cell>
          <cell r="C142" t="str">
            <v>S19</v>
          </cell>
          <cell r="D142" t="str">
            <v>Overhead Shower : Cristina Rain Showrr Modern Ref.No.170648 ST</v>
          </cell>
          <cell r="E142" t="str">
            <v>Set</v>
          </cell>
          <cell r="F142">
            <v>9260</v>
          </cell>
          <cell r="G142">
            <v>300</v>
          </cell>
          <cell r="H142">
            <v>10190</v>
          </cell>
          <cell r="I142">
            <v>330</v>
          </cell>
          <cell r="J142">
            <v>1.1000000000000001</v>
          </cell>
        </row>
        <row r="143">
          <cell r="B143">
            <v>1420</v>
          </cell>
          <cell r="C143" t="str">
            <v>S20</v>
          </cell>
          <cell r="D143" t="str">
            <v>Washhand Basin Mixer : Teknobili Ref.No.178</v>
          </cell>
          <cell r="E143" t="str">
            <v>Set</v>
          </cell>
          <cell r="H143">
            <v>0</v>
          </cell>
          <cell r="I143">
            <v>0</v>
          </cell>
          <cell r="J143">
            <v>1.1000000000000001</v>
          </cell>
        </row>
        <row r="144">
          <cell r="B144">
            <v>1421</v>
          </cell>
          <cell r="C144" t="str">
            <v>S21</v>
          </cell>
          <cell r="E144" t="str">
            <v>Set</v>
          </cell>
          <cell r="H144">
            <v>0</v>
          </cell>
          <cell r="I144">
            <v>0</v>
          </cell>
          <cell r="J144">
            <v>1.1000000000000001</v>
          </cell>
        </row>
        <row r="145">
          <cell r="B145">
            <v>1422</v>
          </cell>
          <cell r="C145" t="str">
            <v>S22</v>
          </cell>
          <cell r="D145" t="str">
            <v>Shower Tray : 800x800 mm.</v>
          </cell>
          <cell r="E145" t="str">
            <v>Set</v>
          </cell>
          <cell r="F145">
            <v>7780</v>
          </cell>
          <cell r="G145">
            <v>3820</v>
          </cell>
          <cell r="H145">
            <v>8950</v>
          </cell>
          <cell r="I145">
            <v>4390</v>
          </cell>
          <cell r="J145">
            <v>1.1499999999999999</v>
          </cell>
        </row>
        <row r="146">
          <cell r="B146">
            <v>1423</v>
          </cell>
          <cell r="C146" t="str">
            <v>S23</v>
          </cell>
          <cell r="D146" t="str">
            <v>Shower Tray : 1000x1000 mm.</v>
          </cell>
          <cell r="E146" t="str">
            <v>Set</v>
          </cell>
          <cell r="F146">
            <v>24780</v>
          </cell>
          <cell r="G146">
            <v>1000</v>
          </cell>
          <cell r="H146">
            <v>27260</v>
          </cell>
          <cell r="I146">
            <v>1100</v>
          </cell>
          <cell r="J146">
            <v>1.1000000000000001</v>
          </cell>
        </row>
        <row r="147">
          <cell r="B147">
            <v>1424</v>
          </cell>
          <cell r="C147" t="str">
            <v>S24</v>
          </cell>
          <cell r="D147" t="str">
            <v>Shower Set : Christina Ref.No.AC542 Shower rail</v>
          </cell>
          <cell r="E147" t="str">
            <v>Set</v>
          </cell>
          <cell r="F147">
            <v>41000</v>
          </cell>
          <cell r="G147">
            <v>1500</v>
          </cell>
          <cell r="H147">
            <v>45100</v>
          </cell>
          <cell r="I147">
            <v>1650</v>
          </cell>
          <cell r="J147">
            <v>1.1000000000000001</v>
          </cell>
        </row>
        <row r="148">
          <cell r="B148">
            <v>1425</v>
          </cell>
          <cell r="C148" t="str">
            <v>S25</v>
          </cell>
          <cell r="D148" t="str">
            <v>Shower Tray : 1200x750 mm.</v>
          </cell>
          <cell r="E148" t="str">
            <v>Set</v>
          </cell>
          <cell r="F148">
            <v>40000</v>
          </cell>
          <cell r="G148">
            <v>1000</v>
          </cell>
          <cell r="H148">
            <v>44000</v>
          </cell>
          <cell r="I148">
            <v>1100</v>
          </cell>
          <cell r="J148">
            <v>1.1000000000000001</v>
          </cell>
        </row>
        <row r="149">
          <cell r="B149">
            <v>1426</v>
          </cell>
          <cell r="C149" t="str">
            <v>S26</v>
          </cell>
          <cell r="D149" t="str">
            <v>Uniral</v>
          </cell>
          <cell r="E149" t="str">
            <v>Set</v>
          </cell>
          <cell r="H149">
            <v>0</v>
          </cell>
          <cell r="I149">
            <v>0</v>
          </cell>
          <cell r="J149">
            <v>1.1000000000000001</v>
          </cell>
        </row>
        <row r="150">
          <cell r="B150">
            <v>1427</v>
          </cell>
          <cell r="C150" t="str">
            <v>S27</v>
          </cell>
          <cell r="D150" t="str">
            <v>Washbasin : For Maid's quarter bathroom</v>
          </cell>
          <cell r="E150" t="str">
            <v>Set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1.1000000000000001</v>
          </cell>
        </row>
        <row r="151">
          <cell r="B151">
            <v>1428</v>
          </cell>
          <cell r="C151" t="str">
            <v>S28</v>
          </cell>
          <cell r="D151" t="str">
            <v>Lavatory mixing faucet: For Maid's quarter bathroom</v>
          </cell>
          <cell r="E151" t="str">
            <v>Set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1.1000000000000001</v>
          </cell>
        </row>
        <row r="152">
          <cell r="B152">
            <v>1429</v>
          </cell>
          <cell r="C152" t="str">
            <v>S29</v>
          </cell>
          <cell r="D152" t="str">
            <v>Zorra Bathtub : Terazzo Bathtub and Vanity Store - Freestanding bath tube , Size : 1700x1000x500mm.</v>
          </cell>
          <cell r="E152" t="str">
            <v>Set</v>
          </cell>
          <cell r="F152">
            <v>95000</v>
          </cell>
          <cell r="G152">
            <v>5000</v>
          </cell>
          <cell r="H152">
            <v>142500</v>
          </cell>
          <cell r="I152">
            <v>7500</v>
          </cell>
          <cell r="J152">
            <v>1.5</v>
          </cell>
        </row>
        <row r="153">
          <cell r="B153">
            <v>1430</v>
          </cell>
          <cell r="C153" t="str">
            <v>S30</v>
          </cell>
          <cell r="D153" t="str">
            <v>Not Used</v>
          </cell>
          <cell r="E153" t="str">
            <v>Set</v>
          </cell>
          <cell r="H153">
            <v>0</v>
          </cell>
          <cell r="I153">
            <v>0</v>
          </cell>
          <cell r="J153">
            <v>1.1000000000000001</v>
          </cell>
        </row>
        <row r="154">
          <cell r="B154">
            <v>1431</v>
          </cell>
          <cell r="C154" t="str">
            <v>S31</v>
          </cell>
          <cell r="D154" t="str">
            <v>Not Used</v>
          </cell>
          <cell r="E154" t="str">
            <v>Set</v>
          </cell>
          <cell r="H154">
            <v>0</v>
          </cell>
          <cell r="I154">
            <v>0</v>
          </cell>
          <cell r="J154">
            <v>1.1000000000000001</v>
          </cell>
        </row>
        <row r="155">
          <cell r="B155">
            <v>1432</v>
          </cell>
          <cell r="C155" t="str">
            <v>S32</v>
          </cell>
          <cell r="D155" t="str">
            <v>Not Used</v>
          </cell>
          <cell r="E155" t="str">
            <v>Set</v>
          </cell>
          <cell r="H155">
            <v>0</v>
          </cell>
          <cell r="I155">
            <v>0</v>
          </cell>
          <cell r="J155">
            <v>1.1000000000000001</v>
          </cell>
        </row>
        <row r="156">
          <cell r="B156">
            <v>1433</v>
          </cell>
          <cell r="C156" t="str">
            <v>S33</v>
          </cell>
          <cell r="D156" t="str">
            <v>Not Used</v>
          </cell>
          <cell r="E156" t="str">
            <v>Set</v>
          </cell>
          <cell r="H156">
            <v>0</v>
          </cell>
          <cell r="I156">
            <v>0</v>
          </cell>
          <cell r="J156">
            <v>1.1000000000000001</v>
          </cell>
        </row>
        <row r="157">
          <cell r="B157">
            <v>1434</v>
          </cell>
          <cell r="C157" t="str">
            <v>S34</v>
          </cell>
          <cell r="D157" t="str">
            <v>Not Used</v>
          </cell>
          <cell r="E157" t="str">
            <v>Set</v>
          </cell>
          <cell r="H157">
            <v>0</v>
          </cell>
          <cell r="I157">
            <v>0</v>
          </cell>
          <cell r="J157">
            <v>1.1000000000000001</v>
          </cell>
        </row>
        <row r="158">
          <cell r="B158">
            <v>1435</v>
          </cell>
          <cell r="C158" t="str">
            <v>S35</v>
          </cell>
          <cell r="D158" t="str">
            <v>D-line Toilet Paper Dispenser : Satin Stailess steel dispemser with white PVC wall mount With pre-drilled holes for countersunk dia 3.5mm.comes without screws.Ref.14.7055.02.140</v>
          </cell>
          <cell r="E158" t="str">
            <v>Set</v>
          </cell>
          <cell r="F158">
            <v>3020</v>
          </cell>
          <cell r="G158">
            <v>150</v>
          </cell>
          <cell r="H158">
            <v>3320</v>
          </cell>
          <cell r="I158">
            <v>170</v>
          </cell>
          <cell r="J158">
            <v>1.1000000000000001</v>
          </cell>
        </row>
        <row r="159">
          <cell r="B159">
            <v>1436</v>
          </cell>
          <cell r="C159" t="str">
            <v>S36</v>
          </cell>
          <cell r="D159" t="str">
            <v>Freestanding Bath Mixer Shower : Fima Carlo Frattini Chrome Finish,877hx120wx1201l(mm.) inc.baseplase Ref.Art.3444</v>
          </cell>
          <cell r="E159" t="str">
            <v>Set</v>
          </cell>
          <cell r="F159">
            <v>42000</v>
          </cell>
          <cell r="G159">
            <v>1500</v>
          </cell>
          <cell r="H159">
            <v>46200</v>
          </cell>
          <cell r="I159">
            <v>1650</v>
          </cell>
          <cell r="J159">
            <v>1.1000000000000001</v>
          </cell>
        </row>
        <row r="160">
          <cell r="B160">
            <v>1437</v>
          </cell>
          <cell r="C160" t="str">
            <v>S37</v>
          </cell>
          <cell r="D160" t="str">
            <v>Whitestone Washbasin : For Powder Rooom 400x250x145 mm.</v>
          </cell>
          <cell r="E160" t="str">
            <v>Set</v>
          </cell>
          <cell r="H160">
            <v>0</v>
          </cell>
          <cell r="I160">
            <v>0</v>
          </cell>
          <cell r="J160">
            <v>1.1000000000000001</v>
          </cell>
        </row>
        <row r="161">
          <cell r="B161">
            <v>1438</v>
          </cell>
          <cell r="C161" t="str">
            <v>S38</v>
          </cell>
          <cell r="D161" t="str">
            <v>800x1000mm.Miror glass,6mm thick,Bonded to 12 mm Waterproof plywood backing</v>
          </cell>
          <cell r="E161" t="str">
            <v>Set</v>
          </cell>
          <cell r="F161">
            <v>1500</v>
          </cell>
          <cell r="G161">
            <v>650</v>
          </cell>
          <cell r="H161">
            <v>1650</v>
          </cell>
          <cell r="I161">
            <v>720</v>
          </cell>
          <cell r="J161">
            <v>1.1000000000000001</v>
          </cell>
        </row>
        <row r="162">
          <cell r="B162">
            <v>1439</v>
          </cell>
          <cell r="C162" t="str">
            <v>S39</v>
          </cell>
          <cell r="D162" t="str">
            <v>1200x1000mm.Miror Miror glass,6mm thick,Bonded to 12 mm Waterproof plywood backing</v>
          </cell>
          <cell r="E162" t="str">
            <v>Set</v>
          </cell>
          <cell r="F162">
            <v>2250</v>
          </cell>
          <cell r="G162">
            <v>950</v>
          </cell>
          <cell r="H162">
            <v>2480</v>
          </cell>
          <cell r="I162">
            <v>1050</v>
          </cell>
          <cell r="J162">
            <v>1.1000000000000001</v>
          </cell>
        </row>
        <row r="163">
          <cell r="B163">
            <v>1440</v>
          </cell>
          <cell r="C163" t="str">
            <v>S40</v>
          </cell>
          <cell r="D163" t="str">
            <v>1300x1000mm.Miror Miror glass,6mm thick,Bonded to 12 mm Waterproof plywood backing</v>
          </cell>
          <cell r="E163" t="str">
            <v>Set</v>
          </cell>
          <cell r="F163">
            <v>2450</v>
          </cell>
          <cell r="G163">
            <v>1050</v>
          </cell>
          <cell r="H163">
            <v>2700</v>
          </cell>
          <cell r="I163">
            <v>1160</v>
          </cell>
          <cell r="J163">
            <v>1.1000000000000001</v>
          </cell>
        </row>
        <row r="164">
          <cell r="B164">
            <v>1441</v>
          </cell>
          <cell r="C164" t="str">
            <v>S41</v>
          </cell>
          <cell r="D164" t="str">
            <v>1700x1000mm.Miror Miror glass,6mm thick,Bonded to 12 mm Waterproof plywood backing</v>
          </cell>
          <cell r="E164" t="str">
            <v>Set</v>
          </cell>
          <cell r="F164">
            <v>3200</v>
          </cell>
          <cell r="G164">
            <v>1350</v>
          </cell>
          <cell r="H164">
            <v>3520</v>
          </cell>
          <cell r="I164">
            <v>1490</v>
          </cell>
          <cell r="J164">
            <v>1.1000000000000001</v>
          </cell>
        </row>
        <row r="165">
          <cell r="B165">
            <v>1442</v>
          </cell>
          <cell r="C165" t="str">
            <v>S42</v>
          </cell>
          <cell r="D165" t="str">
            <v>700x1000mm.Miror Miror glass,6mm thick,Bonded to 12 mm Waterproof plywood backing</v>
          </cell>
          <cell r="E165" t="str">
            <v>Set</v>
          </cell>
          <cell r="F165">
            <v>1500</v>
          </cell>
          <cell r="G165">
            <v>650</v>
          </cell>
          <cell r="H165">
            <v>1650</v>
          </cell>
          <cell r="I165">
            <v>720</v>
          </cell>
          <cell r="J165">
            <v>1.1000000000000001</v>
          </cell>
        </row>
        <row r="166">
          <cell r="B166">
            <v>1443</v>
          </cell>
          <cell r="C166" t="str">
            <v>S43</v>
          </cell>
          <cell r="D166" t="str">
            <v>1000x1000mm.Miror Miror glass,6mm thick,Bonded to 12 mm Waterproof plywood backing</v>
          </cell>
          <cell r="E166" t="str">
            <v>Set</v>
          </cell>
          <cell r="F166">
            <v>1900</v>
          </cell>
          <cell r="G166">
            <v>800</v>
          </cell>
          <cell r="H166">
            <v>2090</v>
          </cell>
          <cell r="I166">
            <v>880</v>
          </cell>
          <cell r="J166">
            <v>1.1000000000000001</v>
          </cell>
        </row>
        <row r="167">
          <cell r="B167">
            <v>1444</v>
          </cell>
          <cell r="C167" t="str">
            <v>S44</v>
          </cell>
          <cell r="D167" t="str">
            <v>1300x1000mm.Miror Miror glass,6mm thick,Bonded to 12 mm Waterproof plywood backing</v>
          </cell>
          <cell r="E167" t="str">
            <v>Set</v>
          </cell>
          <cell r="F167">
            <v>2450</v>
          </cell>
          <cell r="G167">
            <v>1050</v>
          </cell>
          <cell r="H167">
            <v>2700</v>
          </cell>
          <cell r="I167">
            <v>1160</v>
          </cell>
          <cell r="J167">
            <v>1.1000000000000001</v>
          </cell>
        </row>
        <row r="168">
          <cell r="B168">
            <v>1445</v>
          </cell>
          <cell r="C168" t="str">
            <v>S45</v>
          </cell>
          <cell r="D168" t="str">
            <v>TOP COUNTER  600x800 mm.</v>
          </cell>
          <cell r="E168" t="str">
            <v>Set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1.1000000000000001</v>
          </cell>
        </row>
        <row r="169">
          <cell r="B169">
            <v>1446</v>
          </cell>
          <cell r="C169" t="str">
            <v>S46</v>
          </cell>
          <cell r="D169" t="str">
            <v>ตู้ใต้เคาน์เตอร์  600x800mm.</v>
          </cell>
          <cell r="E169" t="str">
            <v>Set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1.1000000000000001</v>
          </cell>
        </row>
        <row r="170">
          <cell r="B170">
            <v>1447</v>
          </cell>
          <cell r="D170" t="str">
            <v>Sanitaryware for maid room</v>
          </cell>
        </row>
        <row r="171">
          <cell r="B171">
            <v>1448</v>
          </cell>
          <cell r="C171" t="str">
            <v>S47</v>
          </cell>
          <cell r="D171" t="str">
            <v>White Ceramic WC : Cotto C-1150</v>
          </cell>
          <cell r="E171" t="str">
            <v>Set</v>
          </cell>
          <cell r="F171">
            <v>5700</v>
          </cell>
          <cell r="G171">
            <v>600</v>
          </cell>
          <cell r="H171">
            <v>6270</v>
          </cell>
          <cell r="I171">
            <v>660</v>
          </cell>
          <cell r="J171">
            <v>1.1000000000000001</v>
          </cell>
        </row>
        <row r="172">
          <cell r="B172">
            <v>1449</v>
          </cell>
          <cell r="C172" t="str">
            <v>S48</v>
          </cell>
          <cell r="D172" t="str">
            <v>Washbasin : Cotto C-005</v>
          </cell>
          <cell r="E172" t="str">
            <v>Set</v>
          </cell>
          <cell r="F172">
            <v>1800</v>
          </cell>
          <cell r="G172">
            <v>400</v>
          </cell>
          <cell r="H172">
            <v>1980</v>
          </cell>
          <cell r="I172">
            <v>440</v>
          </cell>
          <cell r="J172">
            <v>1.1000000000000001</v>
          </cell>
        </row>
        <row r="173">
          <cell r="B173">
            <v>1450</v>
          </cell>
          <cell r="C173" t="str">
            <v>S49</v>
          </cell>
          <cell r="D173" t="str">
            <v>Washhand Basin Mixer : Cotto CT-160C8N(HM)</v>
          </cell>
          <cell r="E173" t="str">
            <v>Set</v>
          </cell>
          <cell r="F173">
            <v>650</v>
          </cell>
          <cell r="G173">
            <v>50</v>
          </cell>
          <cell r="H173">
            <v>720</v>
          </cell>
          <cell r="I173">
            <v>60</v>
          </cell>
          <cell r="J173">
            <v>1.1000000000000001</v>
          </cell>
        </row>
        <row r="174">
          <cell r="B174">
            <v>1451</v>
          </cell>
          <cell r="C174" t="str">
            <v>S50</v>
          </cell>
          <cell r="D174" t="str">
            <v>Shower Set : Cotto CT-370C8NS17(HM)</v>
          </cell>
          <cell r="E174" t="str">
            <v>Set</v>
          </cell>
          <cell r="F174">
            <v>1200</v>
          </cell>
          <cell r="G174">
            <v>350</v>
          </cell>
          <cell r="H174">
            <v>1320</v>
          </cell>
          <cell r="I174">
            <v>390</v>
          </cell>
          <cell r="J174">
            <v>1.1000000000000001</v>
          </cell>
        </row>
        <row r="175">
          <cell r="B175">
            <v>1452</v>
          </cell>
          <cell r="C175" t="str">
            <v>S51</v>
          </cell>
          <cell r="D175" t="str">
            <v>Mirror Size. 800 x 1000 mm.</v>
          </cell>
          <cell r="E175" t="str">
            <v>Set</v>
          </cell>
          <cell r="F175">
            <v>650</v>
          </cell>
          <cell r="G175">
            <v>100</v>
          </cell>
          <cell r="H175">
            <v>720</v>
          </cell>
          <cell r="I175">
            <v>110</v>
          </cell>
          <cell r="J175">
            <v>1.1000000000000001</v>
          </cell>
        </row>
        <row r="176">
          <cell r="B176">
            <v>1453</v>
          </cell>
          <cell r="C176" t="str">
            <v>S52</v>
          </cell>
          <cell r="D176" t="str">
            <v>Shower Spray : Cotto CT-667N</v>
          </cell>
          <cell r="E176" t="str">
            <v>Set</v>
          </cell>
          <cell r="F176">
            <v>320</v>
          </cell>
          <cell r="G176">
            <v>50</v>
          </cell>
          <cell r="H176">
            <v>350</v>
          </cell>
          <cell r="I176">
            <v>60</v>
          </cell>
          <cell r="J176">
            <v>1.1000000000000001</v>
          </cell>
        </row>
        <row r="177">
          <cell r="B177">
            <v>1454</v>
          </cell>
          <cell r="C177" t="str">
            <v>S53</v>
          </cell>
          <cell r="D177" t="str">
            <v>P-Trap : Cotto CT-663(HM)</v>
          </cell>
          <cell r="E177" t="str">
            <v>Set</v>
          </cell>
          <cell r="F177">
            <v>250</v>
          </cell>
          <cell r="G177">
            <v>50</v>
          </cell>
          <cell r="H177">
            <v>280</v>
          </cell>
          <cell r="I177">
            <v>60</v>
          </cell>
          <cell r="J177">
            <v>1.1000000000000001</v>
          </cell>
        </row>
        <row r="178"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1.1000000000000001</v>
          </cell>
        </row>
        <row r="182">
          <cell r="H182" t="str">
            <v>Revision1</v>
          </cell>
          <cell r="J182">
            <v>1.1000000000000001</v>
          </cell>
        </row>
        <row r="183">
          <cell r="B183">
            <v>150000</v>
          </cell>
          <cell r="D183" t="str">
            <v>Doors and Windows</v>
          </cell>
          <cell r="H183" t="str">
            <v>mat</v>
          </cell>
          <cell r="I183" t="str">
            <v>lab</v>
          </cell>
          <cell r="J183">
            <v>1.1000000000000001</v>
          </cell>
        </row>
        <row r="184">
          <cell r="B184">
            <v>150101</v>
          </cell>
          <cell r="C184" t="str">
            <v>D101</v>
          </cell>
          <cell r="D184" t="str">
            <v>3000w x 2485hPair of Aluminium frame sliding glass doors in Aluminium frame</v>
          </cell>
          <cell r="E184" t="str">
            <v>Set</v>
          </cell>
          <cell r="F184">
            <v>66957</v>
          </cell>
          <cell r="G184">
            <v>6695.7000000000007</v>
          </cell>
          <cell r="H184">
            <v>66960</v>
          </cell>
          <cell r="I184">
            <v>6700</v>
          </cell>
          <cell r="J184">
            <v>1</v>
          </cell>
        </row>
        <row r="185">
          <cell r="B185">
            <v>150102</v>
          </cell>
          <cell r="C185" t="str">
            <v>D102</v>
          </cell>
          <cell r="D185" t="str">
            <v>3000w x 2485hPair of Aluminium frame sliding glass doors in Aluminium frame</v>
          </cell>
          <cell r="E185" t="str">
            <v>Set</v>
          </cell>
          <cell r="F185">
            <v>66957</v>
          </cell>
          <cell r="G185">
            <v>6695.7000000000007</v>
          </cell>
          <cell r="H185">
            <v>66960</v>
          </cell>
          <cell r="I185">
            <v>6700</v>
          </cell>
          <cell r="J185">
            <v>1</v>
          </cell>
        </row>
        <row r="186">
          <cell r="B186">
            <v>150103</v>
          </cell>
          <cell r="C186" t="str">
            <v>D103</v>
          </cell>
          <cell r="D186" t="str">
            <v>3000w x 2485hPair of Aluminium frame sliding glass doors in Aluminium frame</v>
          </cell>
          <cell r="E186" t="str">
            <v>Set</v>
          </cell>
          <cell r="F186">
            <v>66957</v>
          </cell>
          <cell r="G186">
            <v>6695.7000000000007</v>
          </cell>
          <cell r="H186">
            <v>66960</v>
          </cell>
          <cell r="I186">
            <v>6700</v>
          </cell>
          <cell r="J186">
            <v>1</v>
          </cell>
        </row>
        <row r="187">
          <cell r="B187">
            <v>150104</v>
          </cell>
          <cell r="C187" t="str">
            <v>D104</v>
          </cell>
          <cell r="D187" t="str">
            <v>3000w x 2485hPair of Aluminium frame sliding glass doors in Aluminium frame</v>
          </cell>
          <cell r="E187" t="str">
            <v>Set</v>
          </cell>
          <cell r="F187">
            <v>66957</v>
          </cell>
          <cell r="G187">
            <v>6695.7000000000007</v>
          </cell>
          <cell r="H187">
            <v>66960</v>
          </cell>
          <cell r="I187">
            <v>6700</v>
          </cell>
          <cell r="J187">
            <v>1</v>
          </cell>
        </row>
        <row r="188">
          <cell r="B188">
            <v>150105</v>
          </cell>
          <cell r="C188" t="str">
            <v>D105</v>
          </cell>
          <cell r="D188" t="str">
            <v>3000w x 2485hPair of Aluminium frame sliding glass doors in Aluminium frame</v>
          </cell>
          <cell r="E188" t="str">
            <v>Set</v>
          </cell>
          <cell r="F188">
            <v>66957</v>
          </cell>
          <cell r="G188">
            <v>6695.7000000000007</v>
          </cell>
          <cell r="H188">
            <v>66960</v>
          </cell>
          <cell r="I188">
            <v>6700</v>
          </cell>
          <cell r="J188">
            <v>1</v>
          </cell>
        </row>
        <row r="189">
          <cell r="B189">
            <v>150106</v>
          </cell>
          <cell r="C189" t="str">
            <v>D106</v>
          </cell>
          <cell r="D189" t="str">
            <v>3000w x 2485hPair of Aluminium frame sliding glass doors in Aluminium frame</v>
          </cell>
          <cell r="E189" t="str">
            <v>Set</v>
          </cell>
          <cell r="F189">
            <v>66957</v>
          </cell>
          <cell r="G189">
            <v>6695.7000000000007</v>
          </cell>
          <cell r="H189">
            <v>66960</v>
          </cell>
          <cell r="I189">
            <v>6700</v>
          </cell>
          <cell r="J189">
            <v>1</v>
          </cell>
        </row>
        <row r="190">
          <cell r="B190">
            <v>150107</v>
          </cell>
          <cell r="C190" t="str">
            <v>D107</v>
          </cell>
          <cell r="D190" t="str">
            <v>3000w x 2485hPair of Aluminium frame sliding glass doors in Aluminium frame</v>
          </cell>
          <cell r="E190" t="str">
            <v>Set</v>
          </cell>
          <cell r="F190">
            <v>66957</v>
          </cell>
          <cell r="G190">
            <v>6695.7000000000007</v>
          </cell>
          <cell r="H190">
            <v>66960</v>
          </cell>
          <cell r="I190">
            <v>6700</v>
          </cell>
          <cell r="J190">
            <v>1</v>
          </cell>
        </row>
        <row r="191">
          <cell r="B191">
            <v>150108</v>
          </cell>
          <cell r="C191" t="str">
            <v>D108</v>
          </cell>
          <cell r="D191" t="str">
            <v>3000w x 2485hPair of Aluminium frame sliding glass doors in Aluminium frame</v>
          </cell>
          <cell r="E191" t="str">
            <v>Set</v>
          </cell>
          <cell r="F191">
            <v>66957</v>
          </cell>
          <cell r="G191">
            <v>6695.7000000000007</v>
          </cell>
          <cell r="H191">
            <v>66960</v>
          </cell>
          <cell r="I191">
            <v>6700</v>
          </cell>
          <cell r="J191">
            <v>1</v>
          </cell>
        </row>
        <row r="192">
          <cell r="B192">
            <v>150109</v>
          </cell>
          <cell r="C192" t="str">
            <v>D109</v>
          </cell>
          <cell r="D192" t="str">
            <v>900w x 2100hFrameless glass door with X1 frame and acoustic seal with X1 frame</v>
          </cell>
          <cell r="E192" t="str">
            <v>Set</v>
          </cell>
          <cell r="F192">
            <v>48110</v>
          </cell>
          <cell r="G192">
            <v>2600</v>
          </cell>
          <cell r="H192">
            <v>50520</v>
          </cell>
          <cell r="I192">
            <v>2730</v>
          </cell>
          <cell r="J192">
            <v>1.05</v>
          </cell>
        </row>
        <row r="193">
          <cell r="B193">
            <v>150110</v>
          </cell>
          <cell r="C193" t="str">
            <v>D121</v>
          </cell>
          <cell r="D193" t="str">
            <v>3000w x 2205hPair of Aluminium frame sliding glass doors in Aluminium frame</v>
          </cell>
          <cell r="E193" t="str">
            <v>Set</v>
          </cell>
          <cell r="F193">
            <v>63674</v>
          </cell>
          <cell r="G193">
            <v>6367.4000000000005</v>
          </cell>
          <cell r="H193">
            <v>63670</v>
          </cell>
          <cell r="I193">
            <v>6370</v>
          </cell>
          <cell r="J193">
            <v>1</v>
          </cell>
        </row>
        <row r="194">
          <cell r="B194">
            <v>150111</v>
          </cell>
          <cell r="C194" t="str">
            <v>D122</v>
          </cell>
          <cell r="D194" t="str">
            <v>3000w x 2205hPair of Aluminium frame sliding glass doors in Aluminium frame</v>
          </cell>
          <cell r="E194" t="str">
            <v>Set</v>
          </cell>
          <cell r="F194">
            <v>63674</v>
          </cell>
          <cell r="G194">
            <v>6367.4000000000005</v>
          </cell>
          <cell r="H194">
            <v>63670</v>
          </cell>
          <cell r="I194">
            <v>6370</v>
          </cell>
          <cell r="J194">
            <v>1</v>
          </cell>
        </row>
        <row r="195">
          <cell r="B195">
            <v>150112</v>
          </cell>
          <cell r="C195" t="str">
            <v>D123</v>
          </cell>
          <cell r="D195" t="str">
            <v>900w x 2100hFrameless glass door with X1 frame and acoustic seal with X1 frame</v>
          </cell>
          <cell r="E195" t="str">
            <v>Set</v>
          </cell>
          <cell r="F195">
            <v>48110</v>
          </cell>
          <cell r="G195">
            <v>2600</v>
          </cell>
          <cell r="H195">
            <v>50520</v>
          </cell>
          <cell r="I195">
            <v>2730</v>
          </cell>
          <cell r="J195">
            <v>1.05</v>
          </cell>
        </row>
        <row r="196">
          <cell r="B196">
            <v>150113</v>
          </cell>
          <cell r="C196" t="str">
            <v>D124</v>
          </cell>
          <cell r="D196" t="str">
            <v>900w x 2100hFrameless glass door with X1 frame and acoustic seal with X1 frame</v>
          </cell>
          <cell r="E196" t="str">
            <v>Set</v>
          </cell>
          <cell r="F196">
            <v>48110</v>
          </cell>
          <cell r="G196">
            <v>2600</v>
          </cell>
          <cell r="H196">
            <v>50520</v>
          </cell>
          <cell r="I196">
            <v>2730</v>
          </cell>
          <cell r="J196">
            <v>1.05</v>
          </cell>
        </row>
        <row r="197">
          <cell r="B197">
            <v>150114</v>
          </cell>
          <cell r="C197" t="str">
            <v>D201</v>
          </cell>
          <cell r="D197" t="str">
            <v>3000w x 2485hPair of Aluminium frame sliding glass doors in Aluminium frame</v>
          </cell>
          <cell r="E197" t="str">
            <v>Set</v>
          </cell>
          <cell r="F197">
            <v>66957</v>
          </cell>
          <cell r="G197">
            <v>6695.7000000000007</v>
          </cell>
          <cell r="H197">
            <v>66960</v>
          </cell>
          <cell r="I197">
            <v>6700</v>
          </cell>
          <cell r="J197">
            <v>1</v>
          </cell>
        </row>
        <row r="198">
          <cell r="B198">
            <v>150115</v>
          </cell>
          <cell r="C198" t="str">
            <v>D202</v>
          </cell>
          <cell r="D198" t="str">
            <v>3000w x 2485hPair of Aluminium frame sliding glass doors in Aluminium frame</v>
          </cell>
          <cell r="E198" t="str">
            <v>Set</v>
          </cell>
          <cell r="F198">
            <v>66957</v>
          </cell>
          <cell r="G198">
            <v>6695.7000000000007</v>
          </cell>
          <cell r="H198">
            <v>66960</v>
          </cell>
          <cell r="I198">
            <v>6700</v>
          </cell>
          <cell r="J198">
            <v>1</v>
          </cell>
        </row>
        <row r="199">
          <cell r="B199">
            <v>150116</v>
          </cell>
          <cell r="C199" t="str">
            <v xml:space="preserve">D203 </v>
          </cell>
          <cell r="D199" t="str">
            <v>3000w x 2485hPair of Aluminium frame sliding glass doors in Aluminium frame</v>
          </cell>
          <cell r="E199" t="str">
            <v>Set</v>
          </cell>
          <cell r="F199">
            <v>66957</v>
          </cell>
          <cell r="G199">
            <v>6695.7000000000007</v>
          </cell>
          <cell r="H199">
            <v>66960</v>
          </cell>
          <cell r="I199">
            <v>6700</v>
          </cell>
          <cell r="J199">
            <v>1</v>
          </cell>
        </row>
        <row r="200">
          <cell r="B200">
            <v>150117</v>
          </cell>
          <cell r="C200" t="str">
            <v>D204</v>
          </cell>
          <cell r="D200" t="str">
            <v>3000w x 2485hPair of Aluminium frame sliding glass doors in Aluminium frame</v>
          </cell>
          <cell r="E200" t="str">
            <v>Set</v>
          </cell>
          <cell r="F200">
            <v>66957</v>
          </cell>
          <cell r="G200">
            <v>6695.7000000000007</v>
          </cell>
          <cell r="H200">
            <v>66960</v>
          </cell>
          <cell r="I200">
            <v>6700</v>
          </cell>
          <cell r="J200">
            <v>1</v>
          </cell>
        </row>
        <row r="201">
          <cell r="B201">
            <v>150118</v>
          </cell>
          <cell r="C201" t="str">
            <v>D205</v>
          </cell>
          <cell r="D201" t="str">
            <v>3000w x 2485hPair of Aluminium frame sliding glass doors in Aluminium frame</v>
          </cell>
          <cell r="E201" t="str">
            <v>Set</v>
          </cell>
          <cell r="F201">
            <v>66957</v>
          </cell>
          <cell r="G201">
            <v>6695.7000000000007</v>
          </cell>
          <cell r="H201">
            <v>66960</v>
          </cell>
          <cell r="I201">
            <v>6700</v>
          </cell>
          <cell r="J201">
            <v>1</v>
          </cell>
        </row>
        <row r="202">
          <cell r="B202">
            <v>150119</v>
          </cell>
          <cell r="C202" t="str">
            <v>D206</v>
          </cell>
          <cell r="D202" t="str">
            <v>3000w x 2485hPair of Aluminium frame sliding glass doors in Aluminium frame</v>
          </cell>
          <cell r="E202" t="str">
            <v>Set</v>
          </cell>
          <cell r="F202">
            <v>66957</v>
          </cell>
          <cell r="G202">
            <v>6695.7000000000007</v>
          </cell>
          <cell r="H202">
            <v>66960</v>
          </cell>
          <cell r="I202">
            <v>6700</v>
          </cell>
          <cell r="J202">
            <v>1</v>
          </cell>
        </row>
        <row r="203">
          <cell r="B203">
            <v>150120</v>
          </cell>
          <cell r="C203" t="str">
            <v>D207</v>
          </cell>
          <cell r="D203" t="str">
            <v>3000w x 2485hPair of Aluminium frame sliding glass doors in Aluminium frame</v>
          </cell>
          <cell r="E203" t="str">
            <v>Set</v>
          </cell>
          <cell r="F203">
            <v>66957</v>
          </cell>
          <cell r="G203">
            <v>6695.7000000000007</v>
          </cell>
          <cell r="H203">
            <v>66960</v>
          </cell>
          <cell r="I203">
            <v>6700</v>
          </cell>
          <cell r="J203">
            <v>1</v>
          </cell>
        </row>
        <row r="204">
          <cell r="B204">
            <v>150121</v>
          </cell>
          <cell r="C204" t="str">
            <v>D208</v>
          </cell>
          <cell r="D204" t="str">
            <v>3000w x 2485hPair of Aluminium frame sliding glass doors in Aluminium frame</v>
          </cell>
          <cell r="E204" t="str">
            <v>Set</v>
          </cell>
          <cell r="F204">
            <v>66957</v>
          </cell>
          <cell r="G204">
            <v>6695.7000000000007</v>
          </cell>
          <cell r="H204">
            <v>66960</v>
          </cell>
          <cell r="I204">
            <v>6700</v>
          </cell>
          <cell r="J204">
            <v>1</v>
          </cell>
        </row>
        <row r="205">
          <cell r="B205">
            <v>150122</v>
          </cell>
          <cell r="C205" t="str">
            <v>D209</v>
          </cell>
          <cell r="D205" t="str">
            <v>3000w x 2485hPair of Aluminium frame sliding glass doors in Aluminium frame</v>
          </cell>
          <cell r="E205" t="str">
            <v>Set</v>
          </cell>
          <cell r="F205">
            <v>66957</v>
          </cell>
          <cell r="G205">
            <v>6695.7000000000007</v>
          </cell>
          <cell r="H205">
            <v>66960</v>
          </cell>
          <cell r="I205">
            <v>6700</v>
          </cell>
          <cell r="J205">
            <v>1</v>
          </cell>
        </row>
        <row r="206">
          <cell r="B206">
            <v>150123</v>
          </cell>
          <cell r="C206" t="str">
            <v>D210</v>
          </cell>
          <cell r="D206" t="str">
            <v>3000w x 2485hPair of Aluminium frame sliding glass doors in Aluminium frame</v>
          </cell>
          <cell r="E206" t="str">
            <v>Set</v>
          </cell>
          <cell r="F206">
            <v>66957</v>
          </cell>
          <cell r="G206">
            <v>6695.7000000000007</v>
          </cell>
          <cell r="H206">
            <v>66960</v>
          </cell>
          <cell r="I206">
            <v>6700</v>
          </cell>
          <cell r="J206">
            <v>1</v>
          </cell>
        </row>
        <row r="207">
          <cell r="B207">
            <v>150124</v>
          </cell>
          <cell r="C207" t="str">
            <v>D211</v>
          </cell>
          <cell r="D207" t="str">
            <v>3000w x 2485hPair of Aluminium frame sliding glass doors in Aluminium frame</v>
          </cell>
          <cell r="E207" t="str">
            <v>Set</v>
          </cell>
          <cell r="F207">
            <v>66957</v>
          </cell>
          <cell r="G207">
            <v>6695.7000000000007</v>
          </cell>
          <cell r="H207">
            <v>66960</v>
          </cell>
          <cell r="I207">
            <v>6700</v>
          </cell>
          <cell r="J207">
            <v>1</v>
          </cell>
        </row>
        <row r="208">
          <cell r="B208">
            <v>150125</v>
          </cell>
          <cell r="C208" t="str">
            <v>D212</v>
          </cell>
          <cell r="D208" t="str">
            <v>3000w x 2485hPair of Aluminium frame sliding glass doors in Aluminium frame</v>
          </cell>
          <cell r="E208" t="str">
            <v>Set</v>
          </cell>
          <cell r="F208">
            <v>66957</v>
          </cell>
          <cell r="G208">
            <v>6695.7000000000007</v>
          </cell>
          <cell r="H208">
            <v>66960</v>
          </cell>
          <cell r="I208">
            <v>6700</v>
          </cell>
          <cell r="J208">
            <v>1</v>
          </cell>
        </row>
        <row r="209">
          <cell r="B209">
            <v>150126</v>
          </cell>
          <cell r="C209" t="str">
            <v>D213</v>
          </cell>
          <cell r="D209" t="str">
            <v>1885w x 2800hTimber frame sliding glass door</v>
          </cell>
          <cell r="E209" t="str">
            <v>Set</v>
          </cell>
          <cell r="F209">
            <v>17600</v>
          </cell>
          <cell r="G209">
            <v>1360</v>
          </cell>
          <cell r="H209">
            <v>18480</v>
          </cell>
          <cell r="I209">
            <v>1430</v>
          </cell>
          <cell r="J209">
            <v>1.05</v>
          </cell>
        </row>
        <row r="210">
          <cell r="B210">
            <v>150127</v>
          </cell>
          <cell r="C210" t="str">
            <v>D214</v>
          </cell>
          <cell r="D210" t="str">
            <v>900w x 2100hFrameless glass door with X1 frame and acoustic seal with X1 frame</v>
          </cell>
          <cell r="E210" t="str">
            <v>Set</v>
          </cell>
          <cell r="F210">
            <v>45180</v>
          </cell>
          <cell r="G210">
            <v>2600</v>
          </cell>
          <cell r="H210">
            <v>47440</v>
          </cell>
          <cell r="I210">
            <v>2730</v>
          </cell>
          <cell r="J210">
            <v>1.05</v>
          </cell>
        </row>
        <row r="211">
          <cell r="B211">
            <v>150128</v>
          </cell>
          <cell r="C211" t="str">
            <v>D215</v>
          </cell>
          <cell r="D211" t="str">
            <v>900w x 2100hFrameless glass door with X1 frame and acoustic seal with X1 frame</v>
          </cell>
          <cell r="E211" t="str">
            <v>Set</v>
          </cell>
          <cell r="F211">
            <v>48110</v>
          </cell>
          <cell r="G211">
            <v>2600</v>
          </cell>
          <cell r="H211">
            <v>50520</v>
          </cell>
          <cell r="I211">
            <v>2730</v>
          </cell>
          <cell r="J211">
            <v>1.05</v>
          </cell>
        </row>
        <row r="212">
          <cell r="B212">
            <v>150129</v>
          </cell>
          <cell r="C212" t="str">
            <v>D216</v>
          </cell>
          <cell r="D212" t="str">
            <v>900w x 2100hSolid core timber swing door with hardwood door frame</v>
          </cell>
          <cell r="E212" t="str">
            <v>Set</v>
          </cell>
          <cell r="F212">
            <v>48110</v>
          </cell>
          <cell r="G212">
            <v>2600</v>
          </cell>
          <cell r="H212">
            <v>50520</v>
          </cell>
          <cell r="I212">
            <v>2730</v>
          </cell>
          <cell r="J212">
            <v>1.05</v>
          </cell>
        </row>
        <row r="213">
          <cell r="B213">
            <v>150130</v>
          </cell>
          <cell r="C213" t="str">
            <v>D217</v>
          </cell>
          <cell r="D213" t="str">
            <v>1730w x 2800hSolid core timber sliding door</v>
          </cell>
          <cell r="E213" t="str">
            <v>Set</v>
          </cell>
          <cell r="F213">
            <v>35000</v>
          </cell>
          <cell r="G213">
            <v>3460</v>
          </cell>
          <cell r="H213">
            <v>36750</v>
          </cell>
          <cell r="I213">
            <v>3630</v>
          </cell>
          <cell r="J213">
            <v>1.05</v>
          </cell>
        </row>
        <row r="214">
          <cell r="B214">
            <v>150131</v>
          </cell>
          <cell r="C214" t="str">
            <v xml:space="preserve">D221 </v>
          </cell>
          <cell r="D214" t="str">
            <v>3000w x 2380hPair of Aluminium frame sliding glass doors in Aluminium frame</v>
          </cell>
          <cell r="E214" t="str">
            <v>Set</v>
          </cell>
          <cell r="F214">
            <v>65490</v>
          </cell>
          <cell r="G214">
            <v>6549</v>
          </cell>
          <cell r="H214">
            <v>65490</v>
          </cell>
          <cell r="I214">
            <v>6550</v>
          </cell>
          <cell r="J214">
            <v>1</v>
          </cell>
        </row>
        <row r="215">
          <cell r="B215">
            <v>150132</v>
          </cell>
          <cell r="C215" t="str">
            <v>D222</v>
          </cell>
          <cell r="D215" t="str">
            <v>3000w x 2380hPair of Aluminium frame sliding glass doors in Aluminium frame</v>
          </cell>
          <cell r="E215" t="str">
            <v>Set</v>
          </cell>
          <cell r="F215">
            <v>65490</v>
          </cell>
          <cell r="G215">
            <v>6549</v>
          </cell>
          <cell r="H215">
            <v>65490</v>
          </cell>
          <cell r="I215">
            <v>6550</v>
          </cell>
          <cell r="J215">
            <v>1</v>
          </cell>
        </row>
        <row r="216">
          <cell r="B216">
            <v>150133</v>
          </cell>
          <cell r="C216" t="str">
            <v xml:space="preserve">D223 </v>
          </cell>
          <cell r="D216" t="str">
            <v>3000w x 2380hPair of Aluminium frame sliding glass doors in Aluminium frame</v>
          </cell>
          <cell r="E216" t="str">
            <v>Set</v>
          </cell>
          <cell r="F216">
            <v>65490</v>
          </cell>
          <cell r="G216">
            <v>6549</v>
          </cell>
          <cell r="H216">
            <v>65490</v>
          </cell>
          <cell r="I216">
            <v>6550</v>
          </cell>
          <cell r="J216">
            <v>1</v>
          </cell>
        </row>
        <row r="217">
          <cell r="B217">
            <v>150134</v>
          </cell>
          <cell r="C217" t="str">
            <v>D224</v>
          </cell>
          <cell r="D217" t="str">
            <v>3000w x 2380hPair of Aluminium frame sliding glass doors in Aluminium frame</v>
          </cell>
          <cell r="E217" t="str">
            <v>Set</v>
          </cell>
          <cell r="F217">
            <v>65490</v>
          </cell>
          <cell r="G217">
            <v>6549</v>
          </cell>
          <cell r="H217">
            <v>65490</v>
          </cell>
          <cell r="I217">
            <v>6550</v>
          </cell>
          <cell r="J217">
            <v>1</v>
          </cell>
        </row>
        <row r="218">
          <cell r="B218">
            <v>150135</v>
          </cell>
          <cell r="C218" t="str">
            <v>D225</v>
          </cell>
          <cell r="D218" t="str">
            <v>900w x 2100hSolid core timber swing door with hardwood door frame</v>
          </cell>
          <cell r="E218" t="str">
            <v>Set</v>
          </cell>
          <cell r="F218">
            <v>48110</v>
          </cell>
          <cell r="G218">
            <v>2600</v>
          </cell>
          <cell r="H218">
            <v>50520</v>
          </cell>
          <cell r="I218">
            <v>2730</v>
          </cell>
          <cell r="J218">
            <v>1.05</v>
          </cell>
        </row>
        <row r="219">
          <cell r="B219">
            <v>150136</v>
          </cell>
          <cell r="C219" t="str">
            <v>D226</v>
          </cell>
          <cell r="D219" t="str">
            <v>900w x 2100hSolid core timber swing door with hardwood door frame</v>
          </cell>
          <cell r="E219" t="str">
            <v>Set</v>
          </cell>
          <cell r="F219">
            <v>48110</v>
          </cell>
          <cell r="G219">
            <v>2600</v>
          </cell>
          <cell r="H219">
            <v>50520</v>
          </cell>
          <cell r="I219">
            <v>2730</v>
          </cell>
          <cell r="J219">
            <v>1.05</v>
          </cell>
        </row>
        <row r="220">
          <cell r="B220">
            <v>150137</v>
          </cell>
          <cell r="C220" t="str">
            <v>D227</v>
          </cell>
          <cell r="D220" t="str">
            <v>900w x 2320hFrameless glass door with X1 frame and acoustic seal with X1 frame</v>
          </cell>
          <cell r="E220" t="str">
            <v>Set</v>
          </cell>
          <cell r="F220">
            <v>48110</v>
          </cell>
          <cell r="G220">
            <v>2600</v>
          </cell>
          <cell r="H220">
            <v>50520</v>
          </cell>
          <cell r="I220">
            <v>2730</v>
          </cell>
          <cell r="J220">
            <v>1.05</v>
          </cell>
        </row>
        <row r="221">
          <cell r="B221">
            <v>150138</v>
          </cell>
          <cell r="C221" t="str">
            <v>D228</v>
          </cell>
          <cell r="D221" t="str">
            <v>900w x 2320hFrameless glass door with X1 frame and acoustic seal with X1 frame</v>
          </cell>
          <cell r="E221" t="str">
            <v>Set</v>
          </cell>
          <cell r="F221">
            <v>48110</v>
          </cell>
          <cell r="G221">
            <v>2600</v>
          </cell>
          <cell r="H221">
            <v>50520</v>
          </cell>
          <cell r="I221">
            <v>2730</v>
          </cell>
          <cell r="J221">
            <v>1.05</v>
          </cell>
        </row>
        <row r="222">
          <cell r="B222">
            <v>150139</v>
          </cell>
          <cell r="C222" t="str">
            <v>D229</v>
          </cell>
          <cell r="D222" t="str">
            <v>800w x 2320hFrameless glass door with X1 frame and acoustic seal with X1 frame</v>
          </cell>
          <cell r="E222" t="str">
            <v>Set</v>
          </cell>
          <cell r="F222">
            <v>48110</v>
          </cell>
          <cell r="G222">
            <v>2600</v>
          </cell>
          <cell r="H222">
            <v>50520</v>
          </cell>
          <cell r="I222">
            <v>2730</v>
          </cell>
          <cell r="J222">
            <v>1.05</v>
          </cell>
        </row>
        <row r="223">
          <cell r="B223">
            <v>150140</v>
          </cell>
          <cell r="C223" t="str">
            <v>D300</v>
          </cell>
          <cell r="E223" t="str">
            <v>Set</v>
          </cell>
          <cell r="H223">
            <v>0</v>
          </cell>
          <cell r="I223">
            <v>0</v>
          </cell>
          <cell r="J223">
            <v>1.05</v>
          </cell>
        </row>
        <row r="224">
          <cell r="B224">
            <v>150141</v>
          </cell>
          <cell r="C224" t="str">
            <v>D401</v>
          </cell>
          <cell r="D224" t="str">
            <v>5000w x 2300hRoller Shutter</v>
          </cell>
          <cell r="E224" t="str">
            <v>Set</v>
          </cell>
          <cell r="F224">
            <v>43800</v>
          </cell>
          <cell r="G224">
            <v>18000</v>
          </cell>
          <cell r="H224">
            <v>45990</v>
          </cell>
          <cell r="I224">
            <v>18900</v>
          </cell>
          <cell r="J224">
            <v>1.05</v>
          </cell>
        </row>
        <row r="225">
          <cell r="B225">
            <v>150142</v>
          </cell>
          <cell r="C225" t="str">
            <v>D402</v>
          </cell>
          <cell r="D225" t="str">
            <v>900w x 2100hSolid core timber swing door with hardwood door frame</v>
          </cell>
          <cell r="E225" t="str">
            <v>Set</v>
          </cell>
          <cell r="F225">
            <v>18250</v>
          </cell>
          <cell r="G225">
            <v>1860</v>
          </cell>
          <cell r="H225">
            <v>19160</v>
          </cell>
          <cell r="I225">
            <v>1950</v>
          </cell>
          <cell r="J225">
            <v>1.05</v>
          </cell>
        </row>
        <row r="226">
          <cell r="B226">
            <v>150143</v>
          </cell>
          <cell r="C226" t="str">
            <v>D403</v>
          </cell>
          <cell r="D226" t="str">
            <v>900w x 2100hSolid core timber swing door with hardwood door frame</v>
          </cell>
          <cell r="E226" t="str">
            <v>Set</v>
          </cell>
          <cell r="F226">
            <v>18250</v>
          </cell>
          <cell r="G226">
            <v>1860</v>
          </cell>
          <cell r="H226">
            <v>19160</v>
          </cell>
          <cell r="I226">
            <v>1950</v>
          </cell>
          <cell r="J226">
            <v>1.05</v>
          </cell>
        </row>
        <row r="227">
          <cell r="B227">
            <v>150144</v>
          </cell>
          <cell r="C227" t="str">
            <v>D404</v>
          </cell>
          <cell r="D227" t="str">
            <v>900w x 2100hSolid core timber swing door with hardwood door frame</v>
          </cell>
          <cell r="E227" t="str">
            <v>Set</v>
          </cell>
          <cell r="F227">
            <v>18250</v>
          </cell>
          <cell r="G227">
            <v>1860</v>
          </cell>
          <cell r="H227">
            <v>19160</v>
          </cell>
          <cell r="I227">
            <v>1950</v>
          </cell>
          <cell r="J227">
            <v>1.05</v>
          </cell>
        </row>
        <row r="228">
          <cell r="B228">
            <v>150145</v>
          </cell>
          <cell r="C228" t="str">
            <v>D405</v>
          </cell>
          <cell r="D228" t="str">
            <v>900w x 2100hSolid core timber swing door with hardwood door frame</v>
          </cell>
          <cell r="E228" t="str">
            <v>Set</v>
          </cell>
          <cell r="F228">
            <v>18250</v>
          </cell>
          <cell r="G228">
            <v>1860</v>
          </cell>
          <cell r="H228">
            <v>19160</v>
          </cell>
          <cell r="I228">
            <v>1950</v>
          </cell>
          <cell r="J228">
            <v>1.05</v>
          </cell>
        </row>
        <row r="229">
          <cell r="B229">
            <v>150146</v>
          </cell>
          <cell r="C229" t="str">
            <v>D406</v>
          </cell>
          <cell r="D229" t="str">
            <v>900w x 2100hSolid core timber swing door with hardwood door frame</v>
          </cell>
          <cell r="E229" t="str">
            <v>Set</v>
          </cell>
          <cell r="F229">
            <v>18250</v>
          </cell>
          <cell r="G229">
            <v>1860</v>
          </cell>
          <cell r="H229">
            <v>19160</v>
          </cell>
          <cell r="I229">
            <v>1950</v>
          </cell>
          <cell r="J229">
            <v>1.05</v>
          </cell>
        </row>
        <row r="230">
          <cell r="B230">
            <v>150147</v>
          </cell>
          <cell r="C230" t="str">
            <v>D407</v>
          </cell>
          <cell r="D230" t="str">
            <v>900w x 2100hFrameless glass door with X1 frame and acoustic seal with X1 frame</v>
          </cell>
          <cell r="E230" t="str">
            <v>Set</v>
          </cell>
          <cell r="F230">
            <v>48110</v>
          </cell>
          <cell r="G230">
            <v>2600</v>
          </cell>
          <cell r="H230">
            <v>50520</v>
          </cell>
          <cell r="I230">
            <v>2730</v>
          </cell>
          <cell r="J230">
            <v>1.05</v>
          </cell>
        </row>
        <row r="231">
          <cell r="B231">
            <v>150148</v>
          </cell>
          <cell r="C231" t="str">
            <v>D408</v>
          </cell>
          <cell r="D231" t="str">
            <v>900w x 2100hFrameless glass door with X1 frame and acoustic seal with X1 frame</v>
          </cell>
          <cell r="E231" t="str">
            <v>Set</v>
          </cell>
          <cell r="F231">
            <v>48110</v>
          </cell>
          <cell r="G231">
            <v>2600</v>
          </cell>
          <cell r="H231">
            <v>50520</v>
          </cell>
          <cell r="I231">
            <v>2730</v>
          </cell>
          <cell r="J231">
            <v>1.05</v>
          </cell>
        </row>
        <row r="232">
          <cell r="B232">
            <v>150149</v>
          </cell>
          <cell r="C232" t="str">
            <v>D410</v>
          </cell>
          <cell r="E232" t="str">
            <v>Set</v>
          </cell>
          <cell r="H232">
            <v>0</v>
          </cell>
          <cell r="I232">
            <v>0</v>
          </cell>
          <cell r="J232">
            <v>1.05</v>
          </cell>
        </row>
        <row r="233">
          <cell r="B233">
            <v>150150</v>
          </cell>
          <cell r="C233" t="str">
            <v>D420</v>
          </cell>
          <cell r="E233" t="str">
            <v>Set</v>
          </cell>
          <cell r="H233">
            <v>0</v>
          </cell>
          <cell r="I233">
            <v>0</v>
          </cell>
          <cell r="J233">
            <v>1.05</v>
          </cell>
        </row>
        <row r="234">
          <cell r="B234">
            <v>150151</v>
          </cell>
          <cell r="C234" t="str">
            <v>D501</v>
          </cell>
          <cell r="D234" t="str">
            <v>2000w x 2000hSteel louvre double swing door with steel frame</v>
          </cell>
          <cell r="E234" t="str">
            <v>Set</v>
          </cell>
          <cell r="F234">
            <v>22800</v>
          </cell>
          <cell r="G234">
            <v>21500</v>
          </cell>
          <cell r="H234">
            <v>23940</v>
          </cell>
          <cell r="I234">
            <v>22580</v>
          </cell>
          <cell r="J234">
            <v>1.05</v>
          </cell>
        </row>
        <row r="235">
          <cell r="B235">
            <v>150152</v>
          </cell>
          <cell r="D235" t="str">
            <v xml:space="preserve"> Steel Tension Rod</v>
          </cell>
          <cell r="E235" t="str">
            <v>Set</v>
          </cell>
          <cell r="F235">
            <v>8000</v>
          </cell>
          <cell r="G235">
            <v>1000</v>
          </cell>
          <cell r="H235">
            <v>8800</v>
          </cell>
          <cell r="I235">
            <v>1100</v>
          </cell>
          <cell r="J235">
            <v>1.1000000000000001</v>
          </cell>
        </row>
        <row r="237">
          <cell r="B237">
            <v>150201</v>
          </cell>
          <cell r="C237" t="str">
            <v xml:space="preserve">D101 </v>
          </cell>
          <cell r="D237" t="str">
            <v>3000w x 2390hPair of Aluminium frame sliding glass doors in Aluminium frame</v>
          </cell>
          <cell r="E237" t="str">
            <v>Set</v>
          </cell>
          <cell r="F237">
            <v>65540</v>
          </cell>
          <cell r="G237">
            <v>6554</v>
          </cell>
          <cell r="H237">
            <v>65540</v>
          </cell>
          <cell r="I237">
            <v>6554</v>
          </cell>
          <cell r="J237">
            <v>1</v>
          </cell>
        </row>
        <row r="238">
          <cell r="B238">
            <v>150202</v>
          </cell>
          <cell r="C238" t="str">
            <v>D102</v>
          </cell>
          <cell r="D238" t="str">
            <v>3000w x 2390hPair of Aluminium frame sliding glass doors in Aluminium frame</v>
          </cell>
          <cell r="E238" t="str">
            <v>Set</v>
          </cell>
          <cell r="F238">
            <v>65540</v>
          </cell>
          <cell r="G238">
            <v>6554</v>
          </cell>
          <cell r="H238">
            <v>65540</v>
          </cell>
          <cell r="I238">
            <v>6554</v>
          </cell>
          <cell r="J238">
            <v>1</v>
          </cell>
        </row>
        <row r="239">
          <cell r="B239">
            <v>150203</v>
          </cell>
          <cell r="C239" t="str">
            <v>D103</v>
          </cell>
          <cell r="D239" t="str">
            <v>1000w x 2390hSolid core timber swing door with hardwood door frame</v>
          </cell>
          <cell r="E239" t="str">
            <v>Set</v>
          </cell>
          <cell r="F239">
            <v>16370</v>
          </cell>
          <cell r="G239">
            <v>3290</v>
          </cell>
          <cell r="H239">
            <v>17189</v>
          </cell>
          <cell r="I239">
            <v>3455</v>
          </cell>
          <cell r="J239">
            <v>1.05</v>
          </cell>
        </row>
        <row r="240">
          <cell r="B240">
            <v>150204</v>
          </cell>
          <cell r="C240" t="str">
            <v>D104</v>
          </cell>
          <cell r="D240" t="str">
            <v>900w x 2390hSolid core timber swing door with hardwood door frame</v>
          </cell>
          <cell r="E240" t="str">
            <v>Set</v>
          </cell>
          <cell r="F240">
            <v>16370</v>
          </cell>
          <cell r="G240">
            <v>3290</v>
          </cell>
          <cell r="H240">
            <v>17189</v>
          </cell>
          <cell r="I240">
            <v>3455</v>
          </cell>
          <cell r="J240">
            <v>1.05</v>
          </cell>
        </row>
        <row r="241">
          <cell r="B241">
            <v>150205</v>
          </cell>
          <cell r="C241" t="str">
            <v>D105</v>
          </cell>
          <cell r="D241" t="str">
            <v>900w x 2100hSolid core timber swing door with hardwood door frame</v>
          </cell>
          <cell r="E241" t="str">
            <v>Set</v>
          </cell>
          <cell r="F241">
            <v>16370</v>
          </cell>
          <cell r="G241">
            <v>3290</v>
          </cell>
          <cell r="H241">
            <v>17189</v>
          </cell>
          <cell r="I241">
            <v>3455</v>
          </cell>
          <cell r="J241">
            <v>1.05</v>
          </cell>
        </row>
        <row r="242">
          <cell r="B242">
            <v>150206</v>
          </cell>
          <cell r="C242" t="str">
            <v>D106</v>
          </cell>
          <cell r="D242" t="str">
            <v>1200w x 2100hSteel louvre swing door with steel frame</v>
          </cell>
          <cell r="E242" t="str">
            <v>Set</v>
          </cell>
          <cell r="F242">
            <v>20000</v>
          </cell>
          <cell r="G242">
            <v>6000</v>
          </cell>
          <cell r="H242">
            <v>21000</v>
          </cell>
          <cell r="I242">
            <v>6300</v>
          </cell>
          <cell r="J242">
            <v>1.05</v>
          </cell>
        </row>
        <row r="243">
          <cell r="B243">
            <v>150207</v>
          </cell>
          <cell r="C243" t="str">
            <v>D201</v>
          </cell>
          <cell r="D243" t="str">
            <v>3000w x 2485hPair of Aluminium frame sliding glass doors in Aluminium frame</v>
          </cell>
          <cell r="E243" t="str">
            <v>Set</v>
          </cell>
          <cell r="F243">
            <v>66957</v>
          </cell>
          <cell r="G243">
            <v>6695.7000000000007</v>
          </cell>
          <cell r="H243">
            <v>66957</v>
          </cell>
          <cell r="I243">
            <v>6696</v>
          </cell>
          <cell r="J243">
            <v>1</v>
          </cell>
        </row>
        <row r="244">
          <cell r="B244">
            <v>150208</v>
          </cell>
          <cell r="C244" t="str">
            <v>D202</v>
          </cell>
          <cell r="D244" t="str">
            <v>3000w x 2485hPair of Aluminium frame sliding glass doors in Aluminium frame</v>
          </cell>
          <cell r="E244" t="str">
            <v>Set</v>
          </cell>
          <cell r="F244">
            <v>66957</v>
          </cell>
          <cell r="G244">
            <v>6695.7000000000007</v>
          </cell>
          <cell r="H244">
            <v>66957</v>
          </cell>
          <cell r="I244">
            <v>6696</v>
          </cell>
          <cell r="J244">
            <v>1</v>
          </cell>
        </row>
        <row r="245">
          <cell r="B245">
            <v>150209</v>
          </cell>
          <cell r="C245" t="str">
            <v>D203</v>
          </cell>
          <cell r="D245" t="str">
            <v>3000w x 2485hPair of Aluminium frame sliding glass doors in Aluminium frame</v>
          </cell>
          <cell r="E245" t="str">
            <v>Set</v>
          </cell>
          <cell r="F245">
            <v>66957</v>
          </cell>
          <cell r="G245">
            <v>6695.7000000000007</v>
          </cell>
          <cell r="H245">
            <v>66957</v>
          </cell>
          <cell r="I245">
            <v>6696</v>
          </cell>
          <cell r="J245">
            <v>1</v>
          </cell>
        </row>
        <row r="246">
          <cell r="B246">
            <v>150210</v>
          </cell>
          <cell r="C246" t="str">
            <v>D204</v>
          </cell>
          <cell r="D246" t="str">
            <v>3000w x 2485hPair of Aluminium frame sliding glass doors in Aluminium frame</v>
          </cell>
          <cell r="E246" t="str">
            <v>Set</v>
          </cell>
          <cell r="F246">
            <v>66957</v>
          </cell>
          <cell r="G246">
            <v>6695.7000000000007</v>
          </cell>
          <cell r="H246">
            <v>66957</v>
          </cell>
          <cell r="I246">
            <v>6696</v>
          </cell>
          <cell r="J246">
            <v>1</v>
          </cell>
        </row>
        <row r="247">
          <cell r="B247">
            <v>150211</v>
          </cell>
          <cell r="C247" t="str">
            <v>D205</v>
          </cell>
          <cell r="D247" t="str">
            <v>3000w x 2485hPair of Aluminium frame sliding glass doors in Aluminium frame</v>
          </cell>
          <cell r="E247" t="str">
            <v>Set</v>
          </cell>
          <cell r="F247">
            <v>66957</v>
          </cell>
          <cell r="G247">
            <v>6695.7000000000007</v>
          </cell>
          <cell r="H247">
            <v>66957</v>
          </cell>
          <cell r="I247">
            <v>6696</v>
          </cell>
          <cell r="J247">
            <v>1</v>
          </cell>
        </row>
        <row r="248">
          <cell r="B248">
            <v>150212</v>
          </cell>
          <cell r="C248" t="str">
            <v>D206</v>
          </cell>
          <cell r="D248" t="str">
            <v>3000w x 2485hPair of Aluminium frame sliding glass doors in Aluminium frame</v>
          </cell>
          <cell r="E248" t="str">
            <v>Set</v>
          </cell>
          <cell r="F248">
            <v>66957</v>
          </cell>
          <cell r="G248">
            <v>6695.7000000000007</v>
          </cell>
          <cell r="H248">
            <v>66957</v>
          </cell>
          <cell r="I248">
            <v>6696</v>
          </cell>
          <cell r="J248">
            <v>1</v>
          </cell>
        </row>
        <row r="249">
          <cell r="B249">
            <v>150213</v>
          </cell>
          <cell r="C249" t="str">
            <v xml:space="preserve">D207 </v>
          </cell>
          <cell r="D249" t="str">
            <v>3000w x 2720hPair of Aluminium frame sliding glass doors in Aluminium frame</v>
          </cell>
          <cell r="E249" t="str">
            <v>Set</v>
          </cell>
          <cell r="F249">
            <v>70957</v>
          </cell>
          <cell r="G249">
            <v>7095.7000000000007</v>
          </cell>
          <cell r="H249">
            <v>70957</v>
          </cell>
          <cell r="I249">
            <v>7096</v>
          </cell>
          <cell r="J249">
            <v>1</v>
          </cell>
        </row>
        <row r="250">
          <cell r="B250">
            <v>150214</v>
          </cell>
          <cell r="C250" t="str">
            <v>D208</v>
          </cell>
          <cell r="D250" t="str">
            <v>3000w x 2720hPair of Aluminium frame sliding glass doors in Aluminium frame</v>
          </cell>
          <cell r="E250" t="str">
            <v>Set</v>
          </cell>
          <cell r="F250">
            <v>70957</v>
          </cell>
          <cell r="G250">
            <v>7095.7000000000007</v>
          </cell>
          <cell r="H250">
            <v>70957</v>
          </cell>
          <cell r="I250">
            <v>7096</v>
          </cell>
          <cell r="J250">
            <v>1</v>
          </cell>
        </row>
        <row r="251">
          <cell r="B251">
            <v>150215</v>
          </cell>
          <cell r="C251" t="str">
            <v>D209</v>
          </cell>
          <cell r="D251" t="str">
            <v>3000w x 2485hPair of Aluminium frame sliding glass doors in Aluminium frame</v>
          </cell>
          <cell r="E251" t="str">
            <v>Set</v>
          </cell>
          <cell r="F251">
            <v>66957</v>
          </cell>
          <cell r="G251">
            <v>6695.7000000000007</v>
          </cell>
          <cell r="H251">
            <v>66957</v>
          </cell>
          <cell r="I251">
            <v>6696</v>
          </cell>
          <cell r="J251">
            <v>1</v>
          </cell>
        </row>
        <row r="252">
          <cell r="B252">
            <v>150216</v>
          </cell>
          <cell r="C252" t="str">
            <v>D210</v>
          </cell>
          <cell r="D252" t="str">
            <v>3000w x 2485hPair of Aluminium frame sliding glass doors in Aluminium frame</v>
          </cell>
          <cell r="E252" t="str">
            <v>Set</v>
          </cell>
          <cell r="F252">
            <v>66957</v>
          </cell>
          <cell r="G252">
            <v>6695.7000000000007</v>
          </cell>
          <cell r="H252">
            <v>66957</v>
          </cell>
          <cell r="I252">
            <v>6696</v>
          </cell>
          <cell r="J252">
            <v>1</v>
          </cell>
        </row>
        <row r="253">
          <cell r="B253">
            <v>150217</v>
          </cell>
          <cell r="C253" t="str">
            <v xml:space="preserve">D211 </v>
          </cell>
          <cell r="D253" t="str">
            <v>3000w x 2485hPair of Aluminium frame sliding glass doors in Aluminium frame</v>
          </cell>
          <cell r="E253" t="str">
            <v>Set</v>
          </cell>
          <cell r="F253">
            <v>66957</v>
          </cell>
          <cell r="G253">
            <v>6695.7000000000007</v>
          </cell>
          <cell r="H253">
            <v>66957</v>
          </cell>
          <cell r="I253">
            <v>6696</v>
          </cell>
          <cell r="J253">
            <v>1</v>
          </cell>
        </row>
        <row r="254">
          <cell r="B254">
            <v>150218</v>
          </cell>
          <cell r="C254" t="str">
            <v>D212</v>
          </cell>
          <cell r="D254" t="str">
            <v>3000w x 2485hPair of Aluminium frame sliding glass doors in Aluminium frame</v>
          </cell>
          <cell r="E254" t="str">
            <v>Set</v>
          </cell>
          <cell r="F254">
            <v>66957</v>
          </cell>
          <cell r="G254">
            <v>6695.7000000000007</v>
          </cell>
          <cell r="H254">
            <v>66957</v>
          </cell>
          <cell r="I254">
            <v>6696</v>
          </cell>
          <cell r="J254">
            <v>1</v>
          </cell>
        </row>
        <row r="255">
          <cell r="B255">
            <v>150219</v>
          </cell>
          <cell r="C255" t="str">
            <v xml:space="preserve">D213 </v>
          </cell>
          <cell r="D255" t="str">
            <v>2900w x 2485hPair of Aluminium frame sliding glass doors in Aluminium frame</v>
          </cell>
          <cell r="E255" t="str">
            <v>Set</v>
          </cell>
          <cell r="F255">
            <v>66543</v>
          </cell>
          <cell r="G255">
            <v>6654.3</v>
          </cell>
          <cell r="H255">
            <v>66543</v>
          </cell>
          <cell r="I255">
            <v>6654</v>
          </cell>
          <cell r="J255">
            <v>1</v>
          </cell>
        </row>
        <row r="256">
          <cell r="B256">
            <v>150220</v>
          </cell>
          <cell r="C256" t="str">
            <v>D214</v>
          </cell>
          <cell r="D256" t="str">
            <v>2900w x 2485hPair of Aluminium frame sliding glass doors in Aluminium frame</v>
          </cell>
          <cell r="E256" t="str">
            <v>Set</v>
          </cell>
          <cell r="F256">
            <v>66543</v>
          </cell>
          <cell r="G256">
            <v>6654.3</v>
          </cell>
          <cell r="H256">
            <v>66543</v>
          </cell>
          <cell r="I256">
            <v>6654</v>
          </cell>
          <cell r="J256">
            <v>1</v>
          </cell>
        </row>
        <row r="257">
          <cell r="B257">
            <v>150221</v>
          </cell>
          <cell r="C257" t="str">
            <v>D215</v>
          </cell>
          <cell r="D257" t="str">
            <v>900w x 2300hFrameless glass door with X1 frame and acoustic seal with X1 frame</v>
          </cell>
          <cell r="E257" t="str">
            <v>Set</v>
          </cell>
          <cell r="F257">
            <v>26060</v>
          </cell>
          <cell r="G257">
            <v>1400</v>
          </cell>
          <cell r="H257">
            <v>27363</v>
          </cell>
          <cell r="I257">
            <v>1470</v>
          </cell>
          <cell r="J257">
            <v>1.05</v>
          </cell>
        </row>
        <row r="258">
          <cell r="B258">
            <v>150222</v>
          </cell>
          <cell r="C258" t="str">
            <v>D216</v>
          </cell>
          <cell r="D258" t="str">
            <v>900w x 2300hFrameless glass door with X1 frame and acoustic seal with X1 frame</v>
          </cell>
          <cell r="E258" t="str">
            <v>Set</v>
          </cell>
          <cell r="F258">
            <v>26060</v>
          </cell>
          <cell r="G258">
            <v>1400</v>
          </cell>
          <cell r="H258">
            <v>27363</v>
          </cell>
          <cell r="I258">
            <v>1470</v>
          </cell>
          <cell r="J258">
            <v>1.05</v>
          </cell>
        </row>
        <row r="259">
          <cell r="B259">
            <v>150223</v>
          </cell>
          <cell r="C259" t="str">
            <v>D217</v>
          </cell>
          <cell r="D259" t="str">
            <v>900w x 2300hFrameless glass door with X1 frame and acoustic seal with X1 frame</v>
          </cell>
          <cell r="E259" t="str">
            <v>Set</v>
          </cell>
          <cell r="F259">
            <v>26060</v>
          </cell>
          <cell r="G259">
            <v>1400</v>
          </cell>
          <cell r="H259">
            <v>27363</v>
          </cell>
          <cell r="I259">
            <v>1470</v>
          </cell>
          <cell r="J259">
            <v>1.05</v>
          </cell>
        </row>
        <row r="260">
          <cell r="B260">
            <v>150224</v>
          </cell>
          <cell r="C260" t="str">
            <v>D218</v>
          </cell>
          <cell r="D260" t="str">
            <v>900w x 2100hFrameless glass door with X1 frame and acoustic seal with X1 frame</v>
          </cell>
          <cell r="E260" t="str">
            <v>Set</v>
          </cell>
          <cell r="F260">
            <v>26060</v>
          </cell>
          <cell r="G260">
            <v>1400</v>
          </cell>
          <cell r="H260">
            <v>27363</v>
          </cell>
          <cell r="I260">
            <v>1470</v>
          </cell>
          <cell r="J260">
            <v>1.05</v>
          </cell>
        </row>
        <row r="261">
          <cell r="B261">
            <v>150225</v>
          </cell>
          <cell r="C261" t="str">
            <v>D219</v>
          </cell>
          <cell r="D261" t="str">
            <v>1300w x 2300hSolid core timber sliding door</v>
          </cell>
          <cell r="E261" t="str">
            <v>Set</v>
          </cell>
          <cell r="F261">
            <v>28060</v>
          </cell>
          <cell r="G261">
            <v>1820</v>
          </cell>
          <cell r="H261">
            <v>29463</v>
          </cell>
          <cell r="I261">
            <v>1911</v>
          </cell>
          <cell r="J261">
            <v>1.05</v>
          </cell>
        </row>
        <row r="262">
          <cell r="B262">
            <v>150226</v>
          </cell>
          <cell r="C262" t="str">
            <v>D220</v>
          </cell>
          <cell r="D262" t="str">
            <v>1150w x 2300hSolid core timber sliding door</v>
          </cell>
          <cell r="E262" t="str">
            <v>Set</v>
          </cell>
          <cell r="F262">
            <v>28060</v>
          </cell>
          <cell r="G262">
            <v>1820</v>
          </cell>
          <cell r="H262">
            <v>29463</v>
          </cell>
          <cell r="I262">
            <v>1911</v>
          </cell>
          <cell r="J262">
            <v>1.05</v>
          </cell>
        </row>
        <row r="263">
          <cell r="B263">
            <v>150227</v>
          </cell>
          <cell r="C263" t="str">
            <v>D221</v>
          </cell>
          <cell r="D263" t="str">
            <v>900w x 2100hFrameless glass door with X1 frame and acoustic seal with X1 frame</v>
          </cell>
          <cell r="E263" t="str">
            <v>Set</v>
          </cell>
          <cell r="F263">
            <v>28060</v>
          </cell>
          <cell r="G263">
            <v>1820</v>
          </cell>
          <cell r="H263">
            <v>29463</v>
          </cell>
          <cell r="I263">
            <v>1911</v>
          </cell>
          <cell r="J263">
            <v>1.05</v>
          </cell>
        </row>
        <row r="264">
          <cell r="B264">
            <v>150228</v>
          </cell>
          <cell r="C264" t="str">
            <v xml:space="preserve">D231 </v>
          </cell>
          <cell r="D264" t="str">
            <v>3000w x 2485hPair of Aluminium frame sliding glass doors in Aluminium frame</v>
          </cell>
          <cell r="E264" t="str">
            <v>Set</v>
          </cell>
          <cell r="F264">
            <v>66975</v>
          </cell>
          <cell r="G264">
            <v>6697.5</v>
          </cell>
          <cell r="H264">
            <v>66975</v>
          </cell>
          <cell r="I264">
            <v>6698</v>
          </cell>
          <cell r="J264">
            <v>1</v>
          </cell>
        </row>
        <row r="265">
          <cell r="B265">
            <v>150229</v>
          </cell>
          <cell r="C265" t="str">
            <v>D232</v>
          </cell>
          <cell r="D265" t="str">
            <v>3000w x 2485hPair of Aluminium frame sliding glass doors in Aluminium frame</v>
          </cell>
          <cell r="E265" t="str">
            <v>Set</v>
          </cell>
          <cell r="F265">
            <v>66975</v>
          </cell>
          <cell r="G265">
            <v>6697.5</v>
          </cell>
          <cell r="H265">
            <v>66975</v>
          </cell>
          <cell r="I265">
            <v>6698</v>
          </cell>
          <cell r="J265">
            <v>1</v>
          </cell>
        </row>
        <row r="266">
          <cell r="B266">
            <v>150230</v>
          </cell>
          <cell r="C266" t="str">
            <v>D233</v>
          </cell>
          <cell r="D266" t="str">
            <v>900w x 2300hFrameless glass door with X1 frame and acoustic seal with X1 frame</v>
          </cell>
          <cell r="E266" t="str">
            <v>Set</v>
          </cell>
          <cell r="F266">
            <v>26060</v>
          </cell>
          <cell r="G266">
            <v>1400</v>
          </cell>
          <cell r="H266">
            <v>27363</v>
          </cell>
          <cell r="I266">
            <v>1470</v>
          </cell>
          <cell r="J266">
            <v>1.05</v>
          </cell>
        </row>
        <row r="267">
          <cell r="B267">
            <v>150231</v>
          </cell>
          <cell r="C267" t="str">
            <v>D234</v>
          </cell>
          <cell r="D267" t="str">
            <v>900w x 2300hFrameless glass door with X1 frame and acoustic seal with X1 frame</v>
          </cell>
          <cell r="E267" t="str">
            <v>Set</v>
          </cell>
          <cell r="F267">
            <v>26060</v>
          </cell>
          <cell r="G267">
            <v>1400</v>
          </cell>
          <cell r="H267">
            <v>27363</v>
          </cell>
          <cell r="I267">
            <v>1470</v>
          </cell>
          <cell r="J267">
            <v>1.05</v>
          </cell>
        </row>
        <row r="268">
          <cell r="B268">
            <v>150232</v>
          </cell>
          <cell r="C268" t="str">
            <v>D235</v>
          </cell>
          <cell r="D268" t="str">
            <v>900w x 2300hFrameless glass door with X1 frame and acoustic seal with X1 frame</v>
          </cell>
          <cell r="E268" t="str">
            <v>Set</v>
          </cell>
          <cell r="F268">
            <v>26060</v>
          </cell>
          <cell r="G268">
            <v>1400</v>
          </cell>
          <cell r="H268">
            <v>27363</v>
          </cell>
          <cell r="I268">
            <v>1470</v>
          </cell>
          <cell r="J268">
            <v>1.05</v>
          </cell>
        </row>
        <row r="269">
          <cell r="B269">
            <v>150233</v>
          </cell>
          <cell r="C269" t="str">
            <v>D236</v>
          </cell>
          <cell r="D269" t="str">
            <v>1725w x 2500hSolid timber sliding door</v>
          </cell>
          <cell r="E269" t="str">
            <v>Set</v>
          </cell>
          <cell r="F269">
            <v>30510</v>
          </cell>
          <cell r="G269">
            <v>1820</v>
          </cell>
          <cell r="H269">
            <v>32036</v>
          </cell>
          <cell r="I269">
            <v>1911</v>
          </cell>
          <cell r="J269">
            <v>1.05</v>
          </cell>
        </row>
        <row r="272">
          <cell r="D272" t="str">
            <v>DOOR VILLA  A</v>
          </cell>
        </row>
        <row r="273">
          <cell r="B273">
            <v>150301</v>
          </cell>
          <cell r="C273" t="str">
            <v>D101</v>
          </cell>
          <cell r="D273" t="str">
            <v>3000w x 2485hPair of Aluminium frame sliding glass doors in Aluminium frame</v>
          </cell>
          <cell r="E273" t="str">
            <v>Set</v>
          </cell>
          <cell r="F273">
            <v>66957</v>
          </cell>
          <cell r="G273">
            <v>6695.7000000000007</v>
          </cell>
          <cell r="H273">
            <v>66960</v>
          </cell>
          <cell r="I273">
            <v>6700</v>
          </cell>
          <cell r="J273">
            <v>1</v>
          </cell>
        </row>
        <row r="274">
          <cell r="B274">
            <v>150302</v>
          </cell>
          <cell r="C274" t="str">
            <v>D102</v>
          </cell>
          <cell r="D274" t="str">
            <v>3000w x 2485hPair of Aluminium frame sliding glass doors in Aluminium frame</v>
          </cell>
          <cell r="E274" t="str">
            <v>Set</v>
          </cell>
          <cell r="F274">
            <v>66957</v>
          </cell>
          <cell r="G274">
            <v>6695.7000000000007</v>
          </cell>
          <cell r="H274">
            <v>66960</v>
          </cell>
          <cell r="I274">
            <v>6700</v>
          </cell>
          <cell r="J274">
            <v>1</v>
          </cell>
        </row>
        <row r="275">
          <cell r="B275">
            <v>150303</v>
          </cell>
          <cell r="C275" t="str">
            <v>D103</v>
          </cell>
          <cell r="D275" t="str">
            <v>3000w x 2485hPair of Aluminium frame sliding glass doors in Aluminium frame</v>
          </cell>
          <cell r="E275" t="str">
            <v>Set</v>
          </cell>
          <cell r="F275">
            <v>66957</v>
          </cell>
          <cell r="G275">
            <v>6695.7000000000007</v>
          </cell>
          <cell r="H275">
            <v>66960</v>
          </cell>
          <cell r="I275">
            <v>6700</v>
          </cell>
          <cell r="J275">
            <v>1</v>
          </cell>
        </row>
        <row r="276">
          <cell r="B276">
            <v>150304</v>
          </cell>
          <cell r="C276" t="str">
            <v>D104</v>
          </cell>
          <cell r="D276" t="str">
            <v>3000w x 2485hPair of Aluminium frame sliding glass doors in Aluminium frame</v>
          </cell>
          <cell r="E276" t="str">
            <v>Set</v>
          </cell>
          <cell r="F276">
            <v>66957</v>
          </cell>
          <cell r="G276">
            <v>6695.7000000000007</v>
          </cell>
          <cell r="H276">
            <v>66960</v>
          </cell>
          <cell r="I276">
            <v>6700</v>
          </cell>
          <cell r="J276">
            <v>1</v>
          </cell>
        </row>
        <row r="277">
          <cell r="B277">
            <v>150305</v>
          </cell>
          <cell r="C277" t="str">
            <v>D105</v>
          </cell>
          <cell r="D277" t="str">
            <v>3000w x 2485hPair of Aluminium frame sliding glass doors in Aluminium frame</v>
          </cell>
          <cell r="E277" t="str">
            <v>Set</v>
          </cell>
          <cell r="F277">
            <v>66957</v>
          </cell>
          <cell r="G277">
            <v>6695.7000000000007</v>
          </cell>
          <cell r="H277">
            <v>66960</v>
          </cell>
          <cell r="I277">
            <v>6700</v>
          </cell>
          <cell r="J277">
            <v>1</v>
          </cell>
        </row>
        <row r="278">
          <cell r="B278">
            <v>150306</v>
          </cell>
          <cell r="C278" t="str">
            <v>D106</v>
          </cell>
          <cell r="D278" t="str">
            <v>3000w x 2485hPair of Aluminium frame sliding glass doors in Aluminium frame</v>
          </cell>
          <cell r="E278" t="str">
            <v>Set</v>
          </cell>
          <cell r="F278">
            <v>66957</v>
          </cell>
          <cell r="G278">
            <v>6695.7000000000007</v>
          </cell>
          <cell r="H278">
            <v>66960</v>
          </cell>
          <cell r="I278">
            <v>6700</v>
          </cell>
          <cell r="J278">
            <v>1</v>
          </cell>
        </row>
        <row r="279">
          <cell r="B279">
            <v>150307</v>
          </cell>
          <cell r="C279" t="str">
            <v>D107</v>
          </cell>
          <cell r="D279" t="str">
            <v>3000w x 2485hPair of Aluminium frame sliding glass doors in Aluminium frame</v>
          </cell>
          <cell r="E279" t="str">
            <v>Set</v>
          </cell>
          <cell r="F279">
            <v>66957</v>
          </cell>
          <cell r="G279">
            <v>6695.7000000000007</v>
          </cell>
          <cell r="H279">
            <v>66960</v>
          </cell>
          <cell r="I279">
            <v>6700</v>
          </cell>
          <cell r="J279">
            <v>1</v>
          </cell>
        </row>
        <row r="280">
          <cell r="B280">
            <v>150308</v>
          </cell>
          <cell r="C280" t="str">
            <v>D108</v>
          </cell>
          <cell r="D280" t="str">
            <v>3000w x 2485hPair of Aluminium frame sliding glass doors in Aluminium frame</v>
          </cell>
          <cell r="E280" t="str">
            <v>Set</v>
          </cell>
          <cell r="F280">
            <v>66957</v>
          </cell>
          <cell r="G280">
            <v>6695.7000000000007</v>
          </cell>
          <cell r="H280">
            <v>66960</v>
          </cell>
          <cell r="I280">
            <v>6700</v>
          </cell>
          <cell r="J280">
            <v>1</v>
          </cell>
        </row>
        <row r="281">
          <cell r="B281">
            <v>150309</v>
          </cell>
          <cell r="C281" t="str">
            <v>D109</v>
          </cell>
          <cell r="D281" t="str">
            <v>900w x 2100hFrameless glass door with X1 frame and acoustic seal with X1 frame</v>
          </cell>
          <cell r="E281" t="str">
            <v>Set</v>
          </cell>
          <cell r="F281">
            <v>48110</v>
          </cell>
          <cell r="G281">
            <v>2600</v>
          </cell>
          <cell r="H281">
            <v>52920</v>
          </cell>
          <cell r="I281">
            <v>2860</v>
          </cell>
          <cell r="J281">
            <v>1.1000000000000001</v>
          </cell>
        </row>
        <row r="282">
          <cell r="B282">
            <v>150310</v>
          </cell>
          <cell r="C282" t="str">
            <v>D121</v>
          </cell>
          <cell r="D282" t="str">
            <v>3000w x 2205hPair of Aluminium frame sliding glass doors in Aluminium frame</v>
          </cell>
          <cell r="E282" t="str">
            <v>Set</v>
          </cell>
          <cell r="F282">
            <v>63674</v>
          </cell>
          <cell r="G282">
            <v>6367.4000000000005</v>
          </cell>
          <cell r="H282">
            <v>63670</v>
          </cell>
          <cell r="I282">
            <v>6370</v>
          </cell>
          <cell r="J282">
            <v>1</v>
          </cell>
        </row>
        <row r="283">
          <cell r="B283">
            <v>150311</v>
          </cell>
          <cell r="C283" t="str">
            <v>D122</v>
          </cell>
          <cell r="D283" t="str">
            <v>3000w x 2205hPair of Aluminium frame sliding glass doors in Aluminium frame</v>
          </cell>
          <cell r="E283" t="str">
            <v>Set</v>
          </cell>
          <cell r="F283">
            <v>63674</v>
          </cell>
          <cell r="G283">
            <v>6367.4000000000005</v>
          </cell>
          <cell r="H283">
            <v>63670</v>
          </cell>
          <cell r="I283">
            <v>6370</v>
          </cell>
          <cell r="J283">
            <v>1</v>
          </cell>
        </row>
        <row r="284">
          <cell r="B284">
            <v>150312</v>
          </cell>
          <cell r="C284" t="str">
            <v>D123</v>
          </cell>
          <cell r="D284" t="str">
            <v>900w x 2100hFrameless glass door with X1 frame and acoustic seal with X1 frame</v>
          </cell>
          <cell r="E284" t="str">
            <v>Set</v>
          </cell>
          <cell r="F284">
            <v>17600</v>
          </cell>
          <cell r="G284">
            <v>1360</v>
          </cell>
          <cell r="H284">
            <v>18480</v>
          </cell>
          <cell r="I284">
            <v>1430</v>
          </cell>
          <cell r="J284">
            <v>1.05</v>
          </cell>
        </row>
        <row r="285">
          <cell r="B285">
            <v>150313</v>
          </cell>
          <cell r="C285" t="str">
            <v>D124</v>
          </cell>
          <cell r="D285" t="str">
            <v>900w x 2100hFrameless glass door with X1 frame and acoustic seal with X1 frame</v>
          </cell>
          <cell r="E285" t="str">
            <v>Set</v>
          </cell>
          <cell r="F285">
            <v>17600</v>
          </cell>
          <cell r="G285">
            <v>1360</v>
          </cell>
          <cell r="H285">
            <v>18480</v>
          </cell>
          <cell r="I285">
            <v>1430</v>
          </cell>
          <cell r="J285">
            <v>1.05</v>
          </cell>
        </row>
        <row r="286">
          <cell r="B286">
            <v>150314</v>
          </cell>
          <cell r="C286" t="str">
            <v>D201</v>
          </cell>
          <cell r="D286" t="str">
            <v>3000w x 2485hPair of Aluminium frame sliding glass doors in Aluminium frame</v>
          </cell>
          <cell r="E286" t="str">
            <v>Set</v>
          </cell>
          <cell r="F286">
            <v>66957</v>
          </cell>
          <cell r="G286">
            <v>6695.7000000000007</v>
          </cell>
          <cell r="H286">
            <v>66960</v>
          </cell>
          <cell r="I286">
            <v>6700</v>
          </cell>
          <cell r="J286">
            <v>1</v>
          </cell>
        </row>
        <row r="287">
          <cell r="B287">
            <v>150315</v>
          </cell>
          <cell r="C287" t="str">
            <v>D202</v>
          </cell>
          <cell r="D287" t="str">
            <v>3000w x 2485hPair of Aluminium frame sliding glass doors in Aluminium frame</v>
          </cell>
          <cell r="E287" t="str">
            <v>Set</v>
          </cell>
          <cell r="F287">
            <v>66957</v>
          </cell>
          <cell r="G287">
            <v>6695.7000000000007</v>
          </cell>
          <cell r="H287">
            <v>66960</v>
          </cell>
          <cell r="I287">
            <v>6700</v>
          </cell>
          <cell r="J287">
            <v>1</v>
          </cell>
        </row>
        <row r="288">
          <cell r="B288">
            <v>150316</v>
          </cell>
          <cell r="C288" t="str">
            <v xml:space="preserve">D203 </v>
          </cell>
          <cell r="D288" t="str">
            <v>3000w x 2485hPair of Aluminium frame sliding glass doors in Aluminium frame</v>
          </cell>
          <cell r="E288" t="str">
            <v>Set</v>
          </cell>
          <cell r="F288">
            <v>66957</v>
          </cell>
          <cell r="G288">
            <v>6695.7000000000007</v>
          </cell>
          <cell r="H288">
            <v>66960</v>
          </cell>
          <cell r="I288">
            <v>6700</v>
          </cell>
          <cell r="J288">
            <v>1</v>
          </cell>
        </row>
        <row r="289">
          <cell r="B289">
            <v>150317</v>
          </cell>
          <cell r="C289" t="str">
            <v>D204</v>
          </cell>
          <cell r="D289" t="str">
            <v>3000w x 2485hPair of Aluminium frame sliding glass doors in Aluminium frame</v>
          </cell>
          <cell r="E289" t="str">
            <v>Set</v>
          </cell>
          <cell r="F289">
            <v>66957</v>
          </cell>
          <cell r="G289">
            <v>6695.7000000000007</v>
          </cell>
          <cell r="H289">
            <v>66960</v>
          </cell>
          <cell r="I289">
            <v>6700</v>
          </cell>
          <cell r="J289">
            <v>1</v>
          </cell>
        </row>
        <row r="290">
          <cell r="B290">
            <v>150318</v>
          </cell>
          <cell r="C290" t="str">
            <v>D205</v>
          </cell>
          <cell r="D290" t="str">
            <v>3000w x 2485hPair of Aluminium frame sliding glass doors in Aluminium frame</v>
          </cell>
          <cell r="E290" t="str">
            <v>Set</v>
          </cell>
          <cell r="F290">
            <v>66957</v>
          </cell>
          <cell r="G290">
            <v>6695.7000000000007</v>
          </cell>
          <cell r="H290">
            <v>66960</v>
          </cell>
          <cell r="I290">
            <v>6700</v>
          </cell>
          <cell r="J290">
            <v>1</v>
          </cell>
        </row>
        <row r="291">
          <cell r="B291">
            <v>150319</v>
          </cell>
          <cell r="C291" t="str">
            <v>D206</v>
          </cell>
          <cell r="D291" t="str">
            <v>3000w x 2485hPair of Aluminium frame sliding glass doors in Aluminium frame</v>
          </cell>
          <cell r="E291" t="str">
            <v>Set</v>
          </cell>
          <cell r="F291">
            <v>66957</v>
          </cell>
          <cell r="G291">
            <v>6695.7000000000007</v>
          </cell>
          <cell r="H291">
            <v>66960</v>
          </cell>
          <cell r="I291">
            <v>6700</v>
          </cell>
          <cell r="J291">
            <v>1</v>
          </cell>
        </row>
        <row r="292">
          <cell r="B292">
            <v>150320</v>
          </cell>
          <cell r="C292" t="str">
            <v>D207</v>
          </cell>
          <cell r="D292" t="str">
            <v>3000w x 2485hPair of Aluminium frame sliding glass doors in Aluminium frame</v>
          </cell>
          <cell r="E292" t="str">
            <v>Set</v>
          </cell>
          <cell r="F292">
            <v>66957</v>
          </cell>
          <cell r="G292">
            <v>6695.7000000000007</v>
          </cell>
          <cell r="H292">
            <v>66960</v>
          </cell>
          <cell r="I292">
            <v>6700</v>
          </cell>
          <cell r="J292">
            <v>1</v>
          </cell>
        </row>
        <row r="293">
          <cell r="B293">
            <v>150321</v>
          </cell>
          <cell r="C293" t="str">
            <v>D208</v>
          </cell>
          <cell r="D293" t="str">
            <v>3000w x 2485hPair of Aluminium frame sliding glass doors in Aluminium frame</v>
          </cell>
          <cell r="E293" t="str">
            <v>Set</v>
          </cell>
          <cell r="F293">
            <v>66957</v>
          </cell>
          <cell r="G293">
            <v>6695.7000000000007</v>
          </cell>
          <cell r="H293">
            <v>66960</v>
          </cell>
          <cell r="I293">
            <v>6700</v>
          </cell>
          <cell r="J293">
            <v>1</v>
          </cell>
        </row>
        <row r="294">
          <cell r="B294">
            <v>150322</v>
          </cell>
          <cell r="C294" t="str">
            <v>D209</v>
          </cell>
          <cell r="D294" t="str">
            <v>3000w x 2485hPair of Aluminium frame sliding glass doors in Aluminium frame</v>
          </cell>
          <cell r="E294" t="str">
            <v>Set</v>
          </cell>
          <cell r="F294">
            <v>66957</v>
          </cell>
          <cell r="G294">
            <v>6695.7000000000007</v>
          </cell>
          <cell r="H294">
            <v>66960</v>
          </cell>
          <cell r="I294">
            <v>6700</v>
          </cell>
          <cell r="J294">
            <v>1</v>
          </cell>
        </row>
        <row r="295">
          <cell r="B295">
            <v>150323</v>
          </cell>
          <cell r="C295" t="str">
            <v>D210</v>
          </cell>
          <cell r="D295" t="str">
            <v>3000w x 2485hPair of Aluminium frame sliding glass doors in Aluminium frame</v>
          </cell>
          <cell r="E295" t="str">
            <v>Set</v>
          </cell>
          <cell r="F295">
            <v>66957</v>
          </cell>
          <cell r="G295">
            <v>6695.7000000000007</v>
          </cell>
          <cell r="H295">
            <v>66960</v>
          </cell>
          <cell r="I295">
            <v>6700</v>
          </cell>
          <cell r="J295">
            <v>1</v>
          </cell>
        </row>
        <row r="296">
          <cell r="B296">
            <v>150324</v>
          </cell>
          <cell r="C296" t="str">
            <v>D211</v>
          </cell>
          <cell r="D296" t="str">
            <v>3000w x 2485hPair of Aluminium frame sliding glass doors in Aluminium frame</v>
          </cell>
          <cell r="E296" t="str">
            <v>Set</v>
          </cell>
          <cell r="F296">
            <v>66957</v>
          </cell>
          <cell r="G296">
            <v>6695.7000000000007</v>
          </cell>
          <cell r="H296">
            <v>66960</v>
          </cell>
          <cell r="I296">
            <v>6700</v>
          </cell>
          <cell r="J296">
            <v>1</v>
          </cell>
        </row>
        <row r="297">
          <cell r="B297">
            <v>150325</v>
          </cell>
          <cell r="C297" t="str">
            <v>D212</v>
          </cell>
          <cell r="D297" t="str">
            <v>3000w x 2485hPair of Aluminium frame sliding glass doors in Aluminium frame</v>
          </cell>
          <cell r="E297" t="str">
            <v>Set</v>
          </cell>
          <cell r="F297">
            <v>66957</v>
          </cell>
          <cell r="G297">
            <v>6695.7000000000007</v>
          </cell>
          <cell r="H297">
            <v>66960</v>
          </cell>
          <cell r="I297">
            <v>6700</v>
          </cell>
          <cell r="J297">
            <v>1</v>
          </cell>
        </row>
        <row r="298">
          <cell r="B298">
            <v>150326</v>
          </cell>
          <cell r="C298" t="str">
            <v>D213</v>
          </cell>
          <cell r="D298" t="str">
            <v>3000w x 2380hPair of Aluminium frame sliding glass doors in Aluminium frame</v>
          </cell>
          <cell r="E298" t="str">
            <v>Set</v>
          </cell>
          <cell r="F298">
            <v>65490</v>
          </cell>
          <cell r="G298">
            <v>6549</v>
          </cell>
          <cell r="H298">
            <v>65490</v>
          </cell>
          <cell r="I298">
            <v>6550</v>
          </cell>
          <cell r="J298">
            <v>1</v>
          </cell>
        </row>
        <row r="299">
          <cell r="B299">
            <v>150327</v>
          </cell>
          <cell r="C299" t="str">
            <v>D214</v>
          </cell>
          <cell r="D299" t="str">
            <v>3000w x 2380hPair of Aluminium frame sliding glass doors in Aluminium frame</v>
          </cell>
          <cell r="E299" t="str">
            <v>Set</v>
          </cell>
          <cell r="F299">
            <v>65490</v>
          </cell>
          <cell r="G299">
            <v>6549</v>
          </cell>
          <cell r="H299">
            <v>65490</v>
          </cell>
          <cell r="I299">
            <v>6550</v>
          </cell>
          <cell r="J299">
            <v>1</v>
          </cell>
        </row>
        <row r="300">
          <cell r="B300">
            <v>150328</v>
          </cell>
          <cell r="C300" t="str">
            <v>D215</v>
          </cell>
          <cell r="D300" t="str">
            <v>900w x 2100hFrameless glass door with X1 frame and acoustic seal with X1 frame</v>
          </cell>
          <cell r="E300" t="str">
            <v>Set</v>
          </cell>
          <cell r="F300">
            <v>48110</v>
          </cell>
          <cell r="G300">
            <v>2600</v>
          </cell>
          <cell r="H300">
            <v>50520</v>
          </cell>
          <cell r="I300">
            <v>2730</v>
          </cell>
          <cell r="J300">
            <v>1.05</v>
          </cell>
        </row>
        <row r="301">
          <cell r="B301">
            <v>150329</v>
          </cell>
          <cell r="C301" t="str">
            <v>D216</v>
          </cell>
          <cell r="D301" t="str">
            <v>900w x 2100hSolid core timber swing door with hardwood door frame</v>
          </cell>
          <cell r="E301" t="str">
            <v>Set</v>
          </cell>
          <cell r="F301">
            <v>48110</v>
          </cell>
          <cell r="G301">
            <v>2600</v>
          </cell>
          <cell r="H301">
            <v>50520</v>
          </cell>
          <cell r="I301">
            <v>2730</v>
          </cell>
          <cell r="J301">
            <v>1.05</v>
          </cell>
        </row>
        <row r="302">
          <cell r="B302">
            <v>150330</v>
          </cell>
          <cell r="C302" t="str">
            <v>D217</v>
          </cell>
          <cell r="D302" t="str">
            <v>1885w x 2800hTimber frame sliding glass door</v>
          </cell>
          <cell r="E302" t="str">
            <v>Set</v>
          </cell>
          <cell r="F302">
            <v>17600</v>
          </cell>
          <cell r="G302">
            <v>1360</v>
          </cell>
          <cell r="H302">
            <v>18480</v>
          </cell>
          <cell r="I302">
            <v>1430</v>
          </cell>
          <cell r="J302">
            <v>1.05</v>
          </cell>
        </row>
        <row r="303">
          <cell r="B303">
            <v>150331</v>
          </cell>
          <cell r="C303" t="str">
            <v>D218</v>
          </cell>
          <cell r="D303" t="str">
            <v>900w x 2100hFrameless glass door with X1 frame and acoustic seal with X1 frame</v>
          </cell>
          <cell r="E303" t="str">
            <v>Set</v>
          </cell>
          <cell r="F303">
            <v>48110</v>
          </cell>
          <cell r="G303">
            <v>2600</v>
          </cell>
          <cell r="H303">
            <v>50520</v>
          </cell>
          <cell r="I303">
            <v>2730</v>
          </cell>
          <cell r="J303">
            <v>1.05</v>
          </cell>
        </row>
        <row r="304">
          <cell r="B304">
            <v>150332</v>
          </cell>
          <cell r="C304" t="str">
            <v>D219</v>
          </cell>
          <cell r="D304" t="str">
            <v>900w x 2100hFrameless glass door with X1 frame and acoustic seal with X1 frame</v>
          </cell>
          <cell r="E304" t="str">
            <v>Set</v>
          </cell>
          <cell r="F304">
            <v>48110</v>
          </cell>
          <cell r="G304">
            <v>2600</v>
          </cell>
          <cell r="H304">
            <v>50520</v>
          </cell>
          <cell r="I304">
            <v>2730</v>
          </cell>
          <cell r="J304">
            <v>1.05</v>
          </cell>
        </row>
        <row r="305">
          <cell r="B305">
            <v>150333</v>
          </cell>
          <cell r="C305" t="str">
            <v>D220</v>
          </cell>
          <cell r="D305" t="str">
            <v>900w x 2100hFrameless glass door with X1 frame and acoustic seal with X1 frame</v>
          </cell>
          <cell r="E305" t="str">
            <v>Set</v>
          </cell>
          <cell r="F305">
            <v>48110</v>
          </cell>
          <cell r="G305">
            <v>2600</v>
          </cell>
          <cell r="H305">
            <v>50520</v>
          </cell>
          <cell r="I305">
            <v>2730</v>
          </cell>
          <cell r="J305">
            <v>1.05</v>
          </cell>
        </row>
        <row r="306">
          <cell r="B306">
            <v>150334</v>
          </cell>
          <cell r="C306" t="str">
            <v>D221</v>
          </cell>
          <cell r="D306" t="str">
            <v>900w x 2100hSolid core timber swing door with hardwood door frame</v>
          </cell>
          <cell r="E306" t="str">
            <v>Set</v>
          </cell>
          <cell r="F306">
            <v>48110</v>
          </cell>
          <cell r="G306">
            <v>2600</v>
          </cell>
          <cell r="H306">
            <v>50520</v>
          </cell>
          <cell r="I306">
            <v>2730</v>
          </cell>
          <cell r="J306">
            <v>1.05</v>
          </cell>
        </row>
        <row r="307">
          <cell r="B307">
            <v>150335</v>
          </cell>
          <cell r="C307" t="str">
            <v>D231</v>
          </cell>
          <cell r="D307" t="str">
            <v>3000w x 2380hPair of Aluminium frame sliding glass doors in Aluminium frame</v>
          </cell>
          <cell r="E307" t="str">
            <v>Set</v>
          </cell>
          <cell r="F307">
            <v>65490</v>
          </cell>
          <cell r="G307">
            <v>6549</v>
          </cell>
          <cell r="H307">
            <v>65490</v>
          </cell>
          <cell r="I307">
            <v>6550</v>
          </cell>
          <cell r="J307">
            <v>1</v>
          </cell>
        </row>
        <row r="308">
          <cell r="B308">
            <v>150336</v>
          </cell>
          <cell r="C308" t="str">
            <v>D232</v>
          </cell>
          <cell r="D308" t="str">
            <v>3000w x 2380hPair of Aluminium frame sliding glass doors in Aluminium frame</v>
          </cell>
          <cell r="E308" t="str">
            <v>Set</v>
          </cell>
          <cell r="F308">
            <v>65490</v>
          </cell>
          <cell r="G308">
            <v>6549</v>
          </cell>
          <cell r="H308">
            <v>65490</v>
          </cell>
          <cell r="I308">
            <v>6550</v>
          </cell>
          <cell r="J308">
            <v>1</v>
          </cell>
        </row>
        <row r="309">
          <cell r="B309">
            <v>150337</v>
          </cell>
          <cell r="C309" t="str">
            <v>D233</v>
          </cell>
          <cell r="D309" t="str">
            <v>3000w x 2380hPair of Aluminium frame sliding glass doors in Aluminium frame</v>
          </cell>
          <cell r="E309" t="str">
            <v>Set</v>
          </cell>
          <cell r="F309">
            <v>65490</v>
          </cell>
          <cell r="G309">
            <v>6549</v>
          </cell>
          <cell r="H309">
            <v>65490</v>
          </cell>
          <cell r="I309">
            <v>6550</v>
          </cell>
          <cell r="J309">
            <v>1</v>
          </cell>
        </row>
        <row r="310">
          <cell r="B310">
            <v>150338</v>
          </cell>
          <cell r="C310" t="str">
            <v>D234</v>
          </cell>
          <cell r="D310" t="str">
            <v>3000w x 2380hPair of Aluminium frame sliding glass doors in Aluminium frame</v>
          </cell>
          <cell r="E310" t="str">
            <v>Set</v>
          </cell>
          <cell r="F310">
            <v>65490</v>
          </cell>
          <cell r="G310">
            <v>6549</v>
          </cell>
          <cell r="H310">
            <v>65490</v>
          </cell>
          <cell r="I310">
            <v>6550</v>
          </cell>
          <cell r="J310">
            <v>1</v>
          </cell>
        </row>
        <row r="311">
          <cell r="B311">
            <v>150339</v>
          </cell>
          <cell r="C311" t="str">
            <v>D235</v>
          </cell>
          <cell r="D311" t="str">
            <v>900w x 2100hSolid core timber swing door with hardwood door frame</v>
          </cell>
          <cell r="E311" t="str">
            <v>Set</v>
          </cell>
          <cell r="F311">
            <v>48110</v>
          </cell>
          <cell r="G311">
            <v>2600</v>
          </cell>
          <cell r="H311">
            <v>50520</v>
          </cell>
          <cell r="I311">
            <v>2730</v>
          </cell>
          <cell r="J311">
            <v>1.05</v>
          </cell>
        </row>
        <row r="312">
          <cell r="B312">
            <v>150340</v>
          </cell>
          <cell r="C312" t="str">
            <v>D236</v>
          </cell>
          <cell r="D312" t="str">
            <v>900w x 2100hSolid core timber swing door with hardwood door frame</v>
          </cell>
          <cell r="E312" t="str">
            <v>Set</v>
          </cell>
          <cell r="F312">
            <v>48110</v>
          </cell>
          <cell r="G312">
            <v>2600</v>
          </cell>
          <cell r="H312">
            <v>50520</v>
          </cell>
          <cell r="I312">
            <v>2730</v>
          </cell>
          <cell r="J312">
            <v>1.05</v>
          </cell>
        </row>
        <row r="313">
          <cell r="B313">
            <v>150341</v>
          </cell>
          <cell r="C313" t="str">
            <v>D237</v>
          </cell>
          <cell r="D313" t="str">
            <v>900w x 2320hFrameless glass door with X1 frame and acoustic seal with X1 frame</v>
          </cell>
          <cell r="E313" t="str">
            <v>Set</v>
          </cell>
          <cell r="F313">
            <v>48110</v>
          </cell>
          <cell r="G313">
            <v>2600</v>
          </cell>
          <cell r="H313">
            <v>50520</v>
          </cell>
          <cell r="I313">
            <v>2730</v>
          </cell>
          <cell r="J313">
            <v>1.05</v>
          </cell>
        </row>
        <row r="314">
          <cell r="B314">
            <v>150342</v>
          </cell>
          <cell r="C314" t="str">
            <v>D238</v>
          </cell>
          <cell r="D314" t="str">
            <v>800w x 2320hFrameless glass door with X1 frame and acoustic seal with X1 frame</v>
          </cell>
          <cell r="E314" t="str">
            <v>Set</v>
          </cell>
          <cell r="F314">
            <v>48110</v>
          </cell>
          <cell r="G314">
            <v>2600</v>
          </cell>
          <cell r="H314">
            <v>50520</v>
          </cell>
          <cell r="I314">
            <v>2730</v>
          </cell>
          <cell r="J314">
            <v>1.05</v>
          </cell>
        </row>
        <row r="315">
          <cell r="B315">
            <v>150343</v>
          </cell>
          <cell r="C315" t="str">
            <v>D239</v>
          </cell>
          <cell r="D315" t="str">
            <v>900w x 2320hFrameless glass door with X1 frame and acoustic seal with X1 frame</v>
          </cell>
          <cell r="E315" t="str">
            <v>Set</v>
          </cell>
          <cell r="F315">
            <v>48110</v>
          </cell>
          <cell r="G315">
            <v>2600</v>
          </cell>
          <cell r="H315">
            <v>50520</v>
          </cell>
          <cell r="I315">
            <v>2730</v>
          </cell>
          <cell r="J315">
            <v>1.05</v>
          </cell>
        </row>
        <row r="316">
          <cell r="B316">
            <v>150344</v>
          </cell>
          <cell r="C316" t="str">
            <v>D240</v>
          </cell>
          <cell r="D316" t="str">
            <v>800w x 2320hFrameless glass door with X1 frame and acoustic seal with X1 frame</v>
          </cell>
          <cell r="E316" t="str">
            <v>Set</v>
          </cell>
          <cell r="F316">
            <v>48110</v>
          </cell>
          <cell r="G316">
            <v>2600</v>
          </cell>
          <cell r="H316">
            <v>50520</v>
          </cell>
          <cell r="I316">
            <v>2730</v>
          </cell>
          <cell r="J316">
            <v>1.05</v>
          </cell>
        </row>
        <row r="317">
          <cell r="B317">
            <v>150345</v>
          </cell>
          <cell r="C317" t="str">
            <v>D300</v>
          </cell>
          <cell r="D317" t="str">
            <v>NO DETAIL</v>
          </cell>
          <cell r="E317" t="str">
            <v>Set</v>
          </cell>
          <cell r="H317">
            <v>0</v>
          </cell>
          <cell r="I317">
            <v>0</v>
          </cell>
          <cell r="J317">
            <v>1.05</v>
          </cell>
        </row>
        <row r="318">
          <cell r="B318">
            <v>150346</v>
          </cell>
          <cell r="C318" t="str">
            <v>D401</v>
          </cell>
          <cell r="D318" t="str">
            <v>900w x 2100hFrameless glass door with X1 frame and acoustic seal with X1 frame</v>
          </cell>
          <cell r="E318" t="str">
            <v>Set</v>
          </cell>
          <cell r="F318">
            <v>48110</v>
          </cell>
          <cell r="G318">
            <v>2600</v>
          </cell>
          <cell r="H318">
            <v>50520</v>
          </cell>
          <cell r="I318">
            <v>2730</v>
          </cell>
          <cell r="J318">
            <v>1.05</v>
          </cell>
        </row>
        <row r="319">
          <cell r="B319">
            <v>150347</v>
          </cell>
          <cell r="C319" t="str">
            <v>D402</v>
          </cell>
          <cell r="D319" t="str">
            <v>900w x 2100hFrameless glass door with X1 frame and acoustic seal with X1 frame</v>
          </cell>
          <cell r="E319" t="str">
            <v>Set</v>
          </cell>
          <cell r="F319">
            <v>48110</v>
          </cell>
          <cell r="G319">
            <v>2600</v>
          </cell>
          <cell r="H319">
            <v>50520</v>
          </cell>
          <cell r="I319">
            <v>2730</v>
          </cell>
          <cell r="J319">
            <v>1.05</v>
          </cell>
        </row>
        <row r="320">
          <cell r="B320">
            <v>150348</v>
          </cell>
          <cell r="C320" t="str">
            <v>D403</v>
          </cell>
          <cell r="D320" t="str">
            <v>X10 door with 5mm X1 angle frame</v>
          </cell>
          <cell r="E320" t="str">
            <v>Set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1.05</v>
          </cell>
        </row>
        <row r="321">
          <cell r="B321">
            <v>150349</v>
          </cell>
          <cell r="C321" t="str">
            <v>D404</v>
          </cell>
          <cell r="D321" t="str">
            <v>900w x 2100hSolid core timber swing door with hardwood door frame</v>
          </cell>
          <cell r="E321" t="str">
            <v>Set</v>
          </cell>
          <cell r="F321">
            <v>48110</v>
          </cell>
          <cell r="G321">
            <v>2600</v>
          </cell>
          <cell r="H321">
            <v>50520</v>
          </cell>
          <cell r="I321">
            <v>2730</v>
          </cell>
          <cell r="J321">
            <v>1.05</v>
          </cell>
        </row>
        <row r="322">
          <cell r="B322">
            <v>150350</v>
          </cell>
          <cell r="C322" t="str">
            <v>D405</v>
          </cell>
          <cell r="D322" t="str">
            <v>900w x 2100hSolid core timber swing door with hardwood door frame</v>
          </cell>
          <cell r="E322" t="str">
            <v>Set</v>
          </cell>
          <cell r="F322">
            <v>48110</v>
          </cell>
          <cell r="G322">
            <v>2600</v>
          </cell>
          <cell r="H322">
            <v>50520</v>
          </cell>
          <cell r="I322">
            <v>2730</v>
          </cell>
          <cell r="J322">
            <v>1.05</v>
          </cell>
        </row>
        <row r="323">
          <cell r="B323">
            <v>150351</v>
          </cell>
          <cell r="C323" t="str">
            <v>D406</v>
          </cell>
          <cell r="D323" t="str">
            <v>900w x 2100hSolid core timber swing door with hardwood door frame</v>
          </cell>
          <cell r="E323" t="str">
            <v>Set</v>
          </cell>
          <cell r="F323">
            <v>48110</v>
          </cell>
          <cell r="G323">
            <v>2600</v>
          </cell>
          <cell r="H323">
            <v>50520</v>
          </cell>
          <cell r="I323">
            <v>2730</v>
          </cell>
          <cell r="J323">
            <v>1.05</v>
          </cell>
        </row>
        <row r="324">
          <cell r="B324">
            <v>150352</v>
          </cell>
          <cell r="C324" t="str">
            <v>D407</v>
          </cell>
          <cell r="D324" t="str">
            <v>5000w x 2840hRoller Shutter</v>
          </cell>
          <cell r="E324" t="str">
            <v>Set</v>
          </cell>
          <cell r="F324">
            <v>41650</v>
          </cell>
          <cell r="G324">
            <v>18000</v>
          </cell>
          <cell r="H324">
            <v>43730</v>
          </cell>
          <cell r="I324">
            <v>18900</v>
          </cell>
          <cell r="J324">
            <v>1.05</v>
          </cell>
        </row>
        <row r="325">
          <cell r="B325">
            <v>150353</v>
          </cell>
          <cell r="C325" t="str">
            <v>D501</v>
          </cell>
          <cell r="D325" t="str">
            <v>2000w x 2000hSteel louvre double swing door with steel frame</v>
          </cell>
          <cell r="E325" t="str">
            <v>Set</v>
          </cell>
          <cell r="F325">
            <v>22800</v>
          </cell>
          <cell r="G325">
            <v>21500</v>
          </cell>
          <cell r="H325">
            <v>23940</v>
          </cell>
          <cell r="I325">
            <v>22580</v>
          </cell>
          <cell r="J325">
            <v>1.05</v>
          </cell>
        </row>
        <row r="333">
          <cell r="D333" t="str">
            <v>Windows</v>
          </cell>
        </row>
        <row r="334">
          <cell r="B334">
            <v>1502001</v>
          </cell>
          <cell r="C334" t="str">
            <v>W101</v>
          </cell>
          <cell r="D334" t="str">
            <v>1600w x 2485hFixed Glazing in Aluminium frame</v>
          </cell>
          <cell r="E334" t="str">
            <v>Set</v>
          </cell>
          <cell r="F334">
            <v>16726</v>
          </cell>
          <cell r="G334">
            <v>1672.6000000000001</v>
          </cell>
          <cell r="H334">
            <v>16730</v>
          </cell>
          <cell r="I334">
            <v>1670</v>
          </cell>
          <cell r="J334">
            <v>1</v>
          </cell>
        </row>
        <row r="335">
          <cell r="B335">
            <v>1502002</v>
          </cell>
          <cell r="C335" t="str">
            <v>W102</v>
          </cell>
          <cell r="D335" t="str">
            <v>1360w x 2485hFixed Glazing in Aluminium frame</v>
          </cell>
          <cell r="E335" t="str">
            <v>Set</v>
          </cell>
          <cell r="F335">
            <v>15362</v>
          </cell>
          <cell r="G335">
            <v>1536.2</v>
          </cell>
          <cell r="H335">
            <v>16130</v>
          </cell>
          <cell r="I335">
            <v>1610</v>
          </cell>
          <cell r="J335">
            <v>1.05</v>
          </cell>
        </row>
        <row r="336">
          <cell r="B336">
            <v>1502003</v>
          </cell>
          <cell r="C336" t="str">
            <v>W103</v>
          </cell>
          <cell r="D336" t="str">
            <v>3260w x 500hFixed Glazing in hardwood frame</v>
          </cell>
          <cell r="E336" t="str">
            <v>Set</v>
          </cell>
          <cell r="F336">
            <v>12070</v>
          </cell>
          <cell r="G336">
            <v>1860</v>
          </cell>
          <cell r="H336">
            <v>12670</v>
          </cell>
          <cell r="I336">
            <v>1950</v>
          </cell>
          <cell r="J336">
            <v>1.05</v>
          </cell>
        </row>
        <row r="337">
          <cell r="B337">
            <v>1502004</v>
          </cell>
          <cell r="C337" t="str">
            <v>W104</v>
          </cell>
          <cell r="D337" t="str">
            <v>660w x 500hFixed Glazing in hardwood frame</v>
          </cell>
          <cell r="E337" t="str">
            <v>Set</v>
          </cell>
          <cell r="F337">
            <v>3480</v>
          </cell>
          <cell r="G337">
            <v>640</v>
          </cell>
          <cell r="H337">
            <v>3650</v>
          </cell>
          <cell r="I337">
            <v>670</v>
          </cell>
          <cell r="J337">
            <v>1.05</v>
          </cell>
        </row>
        <row r="338">
          <cell r="B338">
            <v>1502005</v>
          </cell>
          <cell r="C338" t="str">
            <v>W105</v>
          </cell>
          <cell r="D338" t="str">
            <v>2640w x 500hFixed Glazing in hardwood frame</v>
          </cell>
          <cell r="E338" t="str">
            <v>Set</v>
          </cell>
          <cell r="F338">
            <v>10420</v>
          </cell>
          <cell r="G338">
            <v>1550</v>
          </cell>
          <cell r="H338">
            <v>10940</v>
          </cell>
          <cell r="I338">
            <v>1630</v>
          </cell>
          <cell r="J338">
            <v>1.05</v>
          </cell>
        </row>
        <row r="339">
          <cell r="B339">
            <v>1502006</v>
          </cell>
          <cell r="C339" t="str">
            <v>W106</v>
          </cell>
          <cell r="D339" t="str">
            <v>1280w x 500hFixed Glazing in hardwood frame</v>
          </cell>
          <cell r="E339" t="str">
            <v>Set</v>
          </cell>
          <cell r="F339">
            <v>5610</v>
          </cell>
          <cell r="G339">
            <v>1080</v>
          </cell>
          <cell r="H339">
            <v>5890</v>
          </cell>
          <cell r="I339">
            <v>1130</v>
          </cell>
          <cell r="J339">
            <v>1.05</v>
          </cell>
        </row>
        <row r="340">
          <cell r="B340">
            <v>1502007</v>
          </cell>
          <cell r="C340" t="str">
            <v>W107</v>
          </cell>
          <cell r="D340" t="str">
            <v>1290w x 2100hInternal shuffled glass wall</v>
          </cell>
          <cell r="E340" t="str">
            <v>Set</v>
          </cell>
          <cell r="F340">
            <v>7810</v>
          </cell>
          <cell r="G340">
            <v>1260</v>
          </cell>
          <cell r="H340">
            <v>8200</v>
          </cell>
          <cell r="I340">
            <v>1320</v>
          </cell>
          <cell r="J340">
            <v>1.05</v>
          </cell>
        </row>
        <row r="341">
          <cell r="B341">
            <v>1502008</v>
          </cell>
          <cell r="C341" t="str">
            <v>W111</v>
          </cell>
          <cell r="D341" t="str">
            <v>1500w x 735hHi-Level Fixed Glazing in Aluminium frame</v>
          </cell>
          <cell r="E341" t="str">
            <v>Set</v>
          </cell>
          <cell r="F341">
            <v>8415</v>
          </cell>
          <cell r="G341">
            <v>540</v>
          </cell>
          <cell r="H341">
            <v>8420</v>
          </cell>
          <cell r="I341">
            <v>540</v>
          </cell>
          <cell r="J341">
            <v>1</v>
          </cell>
        </row>
        <row r="342">
          <cell r="B342">
            <v>1502009</v>
          </cell>
          <cell r="C342" t="str">
            <v>W112</v>
          </cell>
          <cell r="D342" t="str">
            <v>1500w x 735hHi-Level Fixed Glazing in Aluminium frame</v>
          </cell>
          <cell r="E342" t="str">
            <v>Set</v>
          </cell>
          <cell r="F342">
            <v>8415</v>
          </cell>
          <cell r="G342">
            <v>841.5</v>
          </cell>
          <cell r="H342">
            <v>8420</v>
          </cell>
          <cell r="I342">
            <v>840</v>
          </cell>
          <cell r="J342">
            <v>1</v>
          </cell>
        </row>
        <row r="343">
          <cell r="B343">
            <v>1502010</v>
          </cell>
          <cell r="C343" t="str">
            <v>W113</v>
          </cell>
          <cell r="D343" t="str">
            <v>1500w x 735hHi-Level Fixed Glazing in Aluminium frame</v>
          </cell>
          <cell r="E343" t="str">
            <v>Set</v>
          </cell>
          <cell r="F343">
            <v>8415</v>
          </cell>
          <cell r="G343">
            <v>841.5</v>
          </cell>
          <cell r="H343">
            <v>8420</v>
          </cell>
          <cell r="I343">
            <v>840</v>
          </cell>
          <cell r="J343">
            <v>1</v>
          </cell>
        </row>
        <row r="344">
          <cell r="B344">
            <v>1502011</v>
          </cell>
          <cell r="C344" t="str">
            <v>W114</v>
          </cell>
          <cell r="D344" t="str">
            <v>1500w x 735hHi-Level Fixed Glazing in Aluminium frame</v>
          </cell>
          <cell r="E344" t="str">
            <v>Set</v>
          </cell>
          <cell r="F344">
            <v>8415</v>
          </cell>
          <cell r="G344">
            <v>841.5</v>
          </cell>
          <cell r="H344">
            <v>8420</v>
          </cell>
          <cell r="I344">
            <v>840</v>
          </cell>
          <cell r="J344">
            <v>1</v>
          </cell>
        </row>
        <row r="345">
          <cell r="B345">
            <v>1502012</v>
          </cell>
          <cell r="C345" t="str">
            <v>W115</v>
          </cell>
          <cell r="D345" t="str">
            <v>1500w x 735hHi-Level Fixed Glazing in Aluminium frame</v>
          </cell>
          <cell r="E345" t="str">
            <v>Set</v>
          </cell>
          <cell r="F345">
            <v>8415</v>
          </cell>
          <cell r="G345">
            <v>841.5</v>
          </cell>
          <cell r="H345">
            <v>8420</v>
          </cell>
          <cell r="I345">
            <v>840</v>
          </cell>
          <cell r="J345">
            <v>1</v>
          </cell>
        </row>
        <row r="346">
          <cell r="B346">
            <v>1502013</v>
          </cell>
          <cell r="C346" t="str">
            <v>W116</v>
          </cell>
          <cell r="D346" t="str">
            <v>1500w x 735hHi-Level Fixed Glazing in Aluminium frame</v>
          </cell>
          <cell r="E346" t="str">
            <v>Set</v>
          </cell>
          <cell r="F346">
            <v>8415</v>
          </cell>
          <cell r="G346">
            <v>841.5</v>
          </cell>
          <cell r="H346">
            <v>8420</v>
          </cell>
          <cell r="I346">
            <v>840</v>
          </cell>
          <cell r="J346">
            <v>1</v>
          </cell>
        </row>
        <row r="347">
          <cell r="B347">
            <v>1502014</v>
          </cell>
          <cell r="C347" t="str">
            <v>W117</v>
          </cell>
          <cell r="D347" t="str">
            <v>1500w x 735hHi-Level Fixed Glazing in Aluminium frame</v>
          </cell>
          <cell r="E347" t="str">
            <v>Set</v>
          </cell>
          <cell r="F347">
            <v>8415</v>
          </cell>
          <cell r="G347">
            <v>841.5</v>
          </cell>
          <cell r="H347">
            <v>8420</v>
          </cell>
          <cell r="I347">
            <v>840</v>
          </cell>
          <cell r="J347">
            <v>1</v>
          </cell>
        </row>
        <row r="348">
          <cell r="B348">
            <v>1502015</v>
          </cell>
          <cell r="C348" t="str">
            <v>W118</v>
          </cell>
          <cell r="D348" t="str">
            <v>1500w x 735hHi-Level Fixed Glazing in Aluminium frame</v>
          </cell>
          <cell r="E348" t="str">
            <v>Set</v>
          </cell>
          <cell r="F348">
            <v>8415</v>
          </cell>
          <cell r="G348">
            <v>841.5</v>
          </cell>
          <cell r="H348">
            <v>8420</v>
          </cell>
          <cell r="I348">
            <v>840</v>
          </cell>
          <cell r="J348">
            <v>1</v>
          </cell>
        </row>
        <row r="349">
          <cell r="B349">
            <v>1502016</v>
          </cell>
          <cell r="C349" t="str">
            <v>W119</v>
          </cell>
          <cell r="D349" t="str">
            <v>1600w x 735hHi-Level Fixed Glazing in Aluminium frame</v>
          </cell>
          <cell r="E349" t="str">
            <v>Set</v>
          </cell>
          <cell r="F349">
            <v>8909</v>
          </cell>
          <cell r="G349">
            <v>890.90000000000009</v>
          </cell>
          <cell r="H349">
            <v>8910</v>
          </cell>
          <cell r="I349">
            <v>890</v>
          </cell>
          <cell r="J349">
            <v>1</v>
          </cell>
        </row>
        <row r="350">
          <cell r="B350">
            <v>1502017</v>
          </cell>
          <cell r="C350" t="str">
            <v>W120</v>
          </cell>
          <cell r="D350" t="str">
            <v>1400w x 735hHi-Level Fixed Glazing in Aluminium frame</v>
          </cell>
          <cell r="E350" t="str">
            <v>Set</v>
          </cell>
          <cell r="F350">
            <v>8292</v>
          </cell>
          <cell r="G350">
            <v>829.2</v>
          </cell>
          <cell r="H350">
            <v>8290</v>
          </cell>
          <cell r="I350">
            <v>830</v>
          </cell>
          <cell r="J350">
            <v>1</v>
          </cell>
        </row>
        <row r="351">
          <cell r="B351">
            <v>1502018</v>
          </cell>
          <cell r="C351" t="str">
            <v>W121</v>
          </cell>
          <cell r="D351" t="str">
            <v>1500w x 735hHi-Level Fixed Glazing in Aluminium frame</v>
          </cell>
          <cell r="E351" t="str">
            <v>Set</v>
          </cell>
          <cell r="F351">
            <v>8415</v>
          </cell>
          <cell r="G351">
            <v>841.5</v>
          </cell>
          <cell r="H351">
            <v>8420</v>
          </cell>
          <cell r="I351">
            <v>840</v>
          </cell>
          <cell r="J351">
            <v>1</v>
          </cell>
        </row>
        <row r="352">
          <cell r="B352">
            <v>1502019</v>
          </cell>
          <cell r="C352" t="str">
            <v>W122</v>
          </cell>
          <cell r="D352" t="str">
            <v>1500w x 735hHi-Level Fixed Glazing in Aluminium frame</v>
          </cell>
          <cell r="E352" t="str">
            <v>Set</v>
          </cell>
          <cell r="F352">
            <v>8415</v>
          </cell>
          <cell r="G352">
            <v>841.5</v>
          </cell>
          <cell r="H352">
            <v>8420</v>
          </cell>
          <cell r="I352">
            <v>840</v>
          </cell>
          <cell r="J352">
            <v>1</v>
          </cell>
        </row>
        <row r="353">
          <cell r="B353">
            <v>1502020</v>
          </cell>
          <cell r="C353" t="str">
            <v>W123</v>
          </cell>
          <cell r="D353" t="str">
            <v>1400w x 735hHi-Level Fixed Glazing in Aluminium frame</v>
          </cell>
          <cell r="E353" t="str">
            <v>Set</v>
          </cell>
          <cell r="F353">
            <v>8292</v>
          </cell>
          <cell r="G353">
            <v>829.2</v>
          </cell>
          <cell r="H353">
            <v>8290</v>
          </cell>
          <cell r="I353">
            <v>830</v>
          </cell>
          <cell r="J353">
            <v>1</v>
          </cell>
        </row>
        <row r="354">
          <cell r="B354">
            <v>1502021</v>
          </cell>
          <cell r="C354" t="str">
            <v>W124</v>
          </cell>
          <cell r="D354" t="str">
            <v>4220w x 735hHi-Level Fixed Glazing in Aluminium frame</v>
          </cell>
          <cell r="E354" t="str">
            <v>Set</v>
          </cell>
          <cell r="F354">
            <v>16938</v>
          </cell>
          <cell r="G354">
            <v>1693.8000000000002</v>
          </cell>
          <cell r="H354">
            <v>16940</v>
          </cell>
          <cell r="I354">
            <v>1690</v>
          </cell>
          <cell r="J354">
            <v>1</v>
          </cell>
        </row>
        <row r="355">
          <cell r="B355">
            <v>1502022</v>
          </cell>
          <cell r="C355" t="str">
            <v>W125</v>
          </cell>
          <cell r="D355" t="str">
            <v>2570w x 735hHi-Level Fixed Glazing in Aluminium frame</v>
          </cell>
          <cell r="E355" t="str">
            <v>Set</v>
          </cell>
          <cell r="F355">
            <v>11951</v>
          </cell>
          <cell r="G355">
            <v>1195.1000000000001</v>
          </cell>
          <cell r="H355">
            <v>11950</v>
          </cell>
          <cell r="I355">
            <v>1200</v>
          </cell>
          <cell r="J355">
            <v>1</v>
          </cell>
        </row>
        <row r="356">
          <cell r="B356">
            <v>1502023</v>
          </cell>
          <cell r="C356" t="str">
            <v>W131</v>
          </cell>
          <cell r="D356" t="str">
            <v>1305w x 2205hFixed Glazing in Aluminium frame</v>
          </cell>
          <cell r="E356" t="str">
            <v>Set</v>
          </cell>
          <cell r="F356">
            <v>14155</v>
          </cell>
          <cell r="G356">
            <v>1415.5</v>
          </cell>
          <cell r="H356">
            <v>14160</v>
          </cell>
          <cell r="I356">
            <v>1420</v>
          </cell>
          <cell r="J356">
            <v>1</v>
          </cell>
        </row>
        <row r="357">
          <cell r="B357">
            <v>1502024</v>
          </cell>
          <cell r="C357" t="str">
            <v>W132</v>
          </cell>
          <cell r="D357" t="str">
            <v>910w x 2205hFixed Glazing in Aluminium frame</v>
          </cell>
          <cell r="E357" t="str">
            <v>Set</v>
          </cell>
          <cell r="F357">
            <v>11962</v>
          </cell>
          <cell r="G357">
            <v>1196.2</v>
          </cell>
          <cell r="H357">
            <v>11960</v>
          </cell>
          <cell r="I357">
            <v>1200</v>
          </cell>
          <cell r="J357">
            <v>1</v>
          </cell>
        </row>
        <row r="358">
          <cell r="B358">
            <v>1502025</v>
          </cell>
          <cell r="C358" t="str">
            <v>W133</v>
          </cell>
          <cell r="D358" t="str">
            <v>910w x 2205hFixed Glazing in Aluminium frame</v>
          </cell>
          <cell r="E358" t="str">
            <v>Set</v>
          </cell>
          <cell r="F358">
            <v>11962</v>
          </cell>
          <cell r="G358">
            <v>1196.2</v>
          </cell>
          <cell r="H358">
            <v>11960</v>
          </cell>
          <cell r="I358">
            <v>1200</v>
          </cell>
          <cell r="J358">
            <v>1</v>
          </cell>
        </row>
        <row r="359">
          <cell r="B359">
            <v>1502026</v>
          </cell>
          <cell r="C359" t="str">
            <v>W134</v>
          </cell>
          <cell r="D359" t="str">
            <v>1305w x 2205hFixed Glazing in Aluminium frame</v>
          </cell>
          <cell r="E359" t="str">
            <v>Set</v>
          </cell>
          <cell r="F359">
            <v>14115</v>
          </cell>
          <cell r="G359">
            <v>1411.5</v>
          </cell>
          <cell r="H359">
            <v>14120</v>
          </cell>
          <cell r="I359">
            <v>1410</v>
          </cell>
          <cell r="J359">
            <v>1</v>
          </cell>
        </row>
        <row r="360">
          <cell r="B360">
            <v>1502027</v>
          </cell>
          <cell r="C360" t="str">
            <v>W135a</v>
          </cell>
          <cell r="D360" t="str">
            <v>1500w x 2205hFixed Glazing in Aluminium frame</v>
          </cell>
          <cell r="E360" t="str">
            <v>Set</v>
          </cell>
          <cell r="F360">
            <v>14871</v>
          </cell>
          <cell r="G360">
            <v>1487.1000000000001</v>
          </cell>
          <cell r="H360">
            <v>14870</v>
          </cell>
          <cell r="I360">
            <v>1490</v>
          </cell>
          <cell r="J360">
            <v>1</v>
          </cell>
        </row>
        <row r="361">
          <cell r="B361">
            <v>1502028</v>
          </cell>
          <cell r="C361" t="str">
            <v>W135b</v>
          </cell>
          <cell r="D361" t="str">
            <v>1500w x 2205hFixed Glazing in Aluminium frame</v>
          </cell>
          <cell r="E361" t="str">
            <v>Set</v>
          </cell>
          <cell r="F361">
            <v>14871</v>
          </cell>
          <cell r="G361">
            <v>1487.1000000000001</v>
          </cell>
          <cell r="H361">
            <v>14870</v>
          </cell>
          <cell r="I361">
            <v>1490</v>
          </cell>
          <cell r="J361">
            <v>1</v>
          </cell>
        </row>
        <row r="362">
          <cell r="B362">
            <v>1502029</v>
          </cell>
          <cell r="C362" t="str">
            <v>W136</v>
          </cell>
          <cell r="D362" t="str">
            <v>1305w x 2205hFixed Glazing in Aluminium frame</v>
          </cell>
          <cell r="E362" t="str">
            <v>Set</v>
          </cell>
          <cell r="F362">
            <v>14155</v>
          </cell>
          <cell r="G362">
            <v>1415.5</v>
          </cell>
          <cell r="H362">
            <v>14160</v>
          </cell>
          <cell r="I362">
            <v>1420</v>
          </cell>
          <cell r="J362">
            <v>1</v>
          </cell>
        </row>
        <row r="363">
          <cell r="B363">
            <v>1502030</v>
          </cell>
          <cell r="C363" t="str">
            <v>W137</v>
          </cell>
          <cell r="D363" t="str">
            <v>910w x 2205hFixed Glazing in Aluminium frame</v>
          </cell>
          <cell r="E363" t="str">
            <v>Set</v>
          </cell>
          <cell r="F363">
            <v>11962</v>
          </cell>
          <cell r="G363">
            <v>1196.2</v>
          </cell>
          <cell r="H363">
            <v>11960</v>
          </cell>
          <cell r="I363">
            <v>1200</v>
          </cell>
          <cell r="J363">
            <v>1</v>
          </cell>
        </row>
        <row r="364">
          <cell r="B364">
            <v>1502031</v>
          </cell>
          <cell r="C364" t="str">
            <v>W138</v>
          </cell>
          <cell r="D364" t="str">
            <v>910w x 2205hFixed Glazing in Aluminium frame</v>
          </cell>
          <cell r="E364" t="str">
            <v>Set</v>
          </cell>
          <cell r="F364">
            <v>11962</v>
          </cell>
          <cell r="G364">
            <v>1196.2</v>
          </cell>
          <cell r="H364">
            <v>11960</v>
          </cell>
          <cell r="I364">
            <v>1200</v>
          </cell>
          <cell r="J364">
            <v>1</v>
          </cell>
        </row>
        <row r="365">
          <cell r="B365">
            <v>1502032</v>
          </cell>
          <cell r="C365" t="str">
            <v>W139</v>
          </cell>
          <cell r="D365" t="str">
            <v>1305w x 2205hFixed Glazing in Aluminium frame</v>
          </cell>
          <cell r="E365" t="str">
            <v>Set</v>
          </cell>
          <cell r="F365">
            <v>14155</v>
          </cell>
          <cell r="G365">
            <v>1415.5</v>
          </cell>
          <cell r="H365">
            <v>14160</v>
          </cell>
          <cell r="I365">
            <v>1420</v>
          </cell>
          <cell r="J365">
            <v>1</v>
          </cell>
        </row>
        <row r="366">
          <cell r="B366">
            <v>1502033</v>
          </cell>
          <cell r="C366" t="str">
            <v>W140</v>
          </cell>
          <cell r="D366" t="str">
            <v>1200w x 560hFixed Glazing in hardwood frame</v>
          </cell>
          <cell r="E366" t="str">
            <v>Set</v>
          </cell>
          <cell r="F366">
            <v>6356</v>
          </cell>
          <cell r="G366">
            <v>635.6</v>
          </cell>
          <cell r="H366">
            <v>6360</v>
          </cell>
          <cell r="I366">
            <v>640</v>
          </cell>
          <cell r="J366">
            <v>1</v>
          </cell>
        </row>
        <row r="367">
          <cell r="B367">
            <v>1502034</v>
          </cell>
          <cell r="C367" t="str">
            <v>W141</v>
          </cell>
          <cell r="D367" t="str">
            <v>260w x 2100hInternal shuffled glass wall</v>
          </cell>
          <cell r="E367" t="str">
            <v>Set</v>
          </cell>
          <cell r="F367">
            <v>3420</v>
          </cell>
          <cell r="G367">
            <v>540</v>
          </cell>
          <cell r="H367">
            <v>3591</v>
          </cell>
          <cell r="I367">
            <v>567</v>
          </cell>
          <cell r="J367">
            <v>1.05</v>
          </cell>
        </row>
        <row r="368">
          <cell r="B368">
            <v>1502035</v>
          </cell>
          <cell r="C368" t="str">
            <v>W142</v>
          </cell>
          <cell r="D368" t="str">
            <v>230w x 2100hInternal shuffled glass wall</v>
          </cell>
          <cell r="E368" t="str">
            <v>Set</v>
          </cell>
          <cell r="F368">
            <v>3420</v>
          </cell>
          <cell r="G368">
            <v>540</v>
          </cell>
          <cell r="H368">
            <v>3591</v>
          </cell>
          <cell r="I368">
            <v>567</v>
          </cell>
          <cell r="J368">
            <v>1.05</v>
          </cell>
        </row>
        <row r="369">
          <cell r="B369">
            <v>1502036</v>
          </cell>
          <cell r="C369" t="str">
            <v>W143</v>
          </cell>
          <cell r="D369" t="str">
            <v>260w x 2100hInternal shuffled glass wall</v>
          </cell>
          <cell r="E369" t="str">
            <v>Set</v>
          </cell>
          <cell r="F369">
            <v>3420</v>
          </cell>
          <cell r="G369">
            <v>540</v>
          </cell>
          <cell r="H369">
            <v>3591</v>
          </cell>
          <cell r="I369">
            <v>567</v>
          </cell>
          <cell r="J369">
            <v>1.05</v>
          </cell>
        </row>
        <row r="370">
          <cell r="B370">
            <v>1502037</v>
          </cell>
          <cell r="C370" t="str">
            <v>W151</v>
          </cell>
          <cell r="D370" t="str">
            <v>2800w x 2200hHi-Level Triangular Fixed Glazing in Aluminium frame</v>
          </cell>
          <cell r="E370" t="str">
            <v>Set</v>
          </cell>
          <cell r="F370">
            <v>26987</v>
          </cell>
          <cell r="G370">
            <v>2698.7000000000003</v>
          </cell>
          <cell r="H370">
            <v>26990</v>
          </cell>
          <cell r="I370">
            <v>2700</v>
          </cell>
          <cell r="J370">
            <v>1</v>
          </cell>
        </row>
        <row r="371">
          <cell r="B371">
            <v>1502038</v>
          </cell>
          <cell r="C371" t="str">
            <v>W152</v>
          </cell>
          <cell r="D371" t="str">
            <v>2800w x 2200hHi-Level Triangular Fixed Glazing in Aluminium frame</v>
          </cell>
          <cell r="E371" t="str">
            <v>Set</v>
          </cell>
          <cell r="F371">
            <v>26987</v>
          </cell>
          <cell r="G371">
            <v>2698.7000000000003</v>
          </cell>
          <cell r="H371">
            <v>26990</v>
          </cell>
          <cell r="I371">
            <v>2700</v>
          </cell>
          <cell r="J371">
            <v>1</v>
          </cell>
        </row>
        <row r="372">
          <cell r="B372">
            <v>1502039</v>
          </cell>
          <cell r="C372" t="str">
            <v>W153</v>
          </cell>
          <cell r="D372" t="str">
            <v>2800w x 2200hHi-Level Triangular Fixed Glazing in Aluminium frame</v>
          </cell>
          <cell r="E372" t="str">
            <v>Set</v>
          </cell>
          <cell r="F372">
            <v>26987</v>
          </cell>
          <cell r="G372">
            <v>2698.7000000000003</v>
          </cell>
          <cell r="H372">
            <v>26990</v>
          </cell>
          <cell r="I372">
            <v>2700</v>
          </cell>
          <cell r="J372">
            <v>1</v>
          </cell>
        </row>
        <row r="373">
          <cell r="B373">
            <v>1502040</v>
          </cell>
          <cell r="C373" t="str">
            <v>W154</v>
          </cell>
          <cell r="D373" t="str">
            <v>2800w x 2200hHi-Level Triangular Fixed Glazing in Aluminium frame</v>
          </cell>
          <cell r="E373" t="str">
            <v>Set</v>
          </cell>
          <cell r="F373">
            <v>26987</v>
          </cell>
          <cell r="G373">
            <v>2698.7000000000003</v>
          </cell>
          <cell r="H373">
            <v>26990</v>
          </cell>
          <cell r="I373">
            <v>2700</v>
          </cell>
          <cell r="J373">
            <v>1</v>
          </cell>
        </row>
        <row r="374">
          <cell r="B374">
            <v>1502041</v>
          </cell>
          <cell r="C374" t="str">
            <v>W201</v>
          </cell>
          <cell r="D374" t="str">
            <v>4080w x 2485hFixed Glazing in Aluminium frame</v>
          </cell>
          <cell r="E374" t="str">
            <v>Set</v>
          </cell>
          <cell r="F374">
            <v>32957</v>
          </cell>
          <cell r="G374">
            <v>3295.7000000000003</v>
          </cell>
          <cell r="H374">
            <v>32960</v>
          </cell>
          <cell r="I374">
            <v>3300</v>
          </cell>
          <cell r="J374">
            <v>1</v>
          </cell>
        </row>
        <row r="375">
          <cell r="B375">
            <v>1502042</v>
          </cell>
          <cell r="C375" t="str">
            <v>W202</v>
          </cell>
          <cell r="D375" t="str">
            <v>915w x 2485hFixed Glazing in Aluminium frame</v>
          </cell>
          <cell r="E375" t="str">
            <v>Set</v>
          </cell>
          <cell r="F375">
            <v>12779</v>
          </cell>
          <cell r="G375">
            <v>1277.9000000000001</v>
          </cell>
          <cell r="H375">
            <v>12780</v>
          </cell>
          <cell r="I375">
            <v>1280</v>
          </cell>
          <cell r="J375">
            <v>1</v>
          </cell>
        </row>
        <row r="376">
          <cell r="B376">
            <v>1502043</v>
          </cell>
          <cell r="C376" t="str">
            <v>W203</v>
          </cell>
          <cell r="D376" t="str">
            <v>400w x 2485hFixed Glazing in Aluminium frame</v>
          </cell>
          <cell r="E376" t="str">
            <v>Set</v>
          </cell>
          <cell r="F376">
            <v>9534</v>
          </cell>
          <cell r="G376">
            <v>953.40000000000009</v>
          </cell>
          <cell r="H376">
            <v>9530</v>
          </cell>
          <cell r="I376">
            <v>950</v>
          </cell>
          <cell r="J376">
            <v>1</v>
          </cell>
        </row>
        <row r="377">
          <cell r="B377">
            <v>1502044</v>
          </cell>
          <cell r="C377" t="str">
            <v>W204</v>
          </cell>
          <cell r="D377" t="str">
            <v>1000w x 2485hFixed Glazing in Aluminium frame</v>
          </cell>
          <cell r="E377" t="str">
            <v>Set</v>
          </cell>
          <cell r="F377">
            <v>13131</v>
          </cell>
          <cell r="G377">
            <v>1313.1000000000001</v>
          </cell>
          <cell r="H377">
            <v>13130</v>
          </cell>
          <cell r="I377">
            <v>1310</v>
          </cell>
          <cell r="J377">
            <v>1</v>
          </cell>
        </row>
        <row r="378">
          <cell r="B378">
            <v>1502045</v>
          </cell>
          <cell r="C378" t="str">
            <v>W205</v>
          </cell>
          <cell r="D378" t="str">
            <v>1000w x 2485hFixed Glazing in Aluminium frame</v>
          </cell>
          <cell r="E378" t="str">
            <v>Set</v>
          </cell>
          <cell r="F378">
            <v>13131</v>
          </cell>
          <cell r="G378">
            <v>1313.1000000000001</v>
          </cell>
          <cell r="H378">
            <v>13130</v>
          </cell>
          <cell r="I378">
            <v>1310</v>
          </cell>
          <cell r="J378">
            <v>1</v>
          </cell>
        </row>
        <row r="379">
          <cell r="B379">
            <v>1502046</v>
          </cell>
          <cell r="C379" t="str">
            <v>W206</v>
          </cell>
          <cell r="D379" t="str">
            <v>1055w x 2485hFixed Glazing in Aluminium frame</v>
          </cell>
          <cell r="E379" t="str">
            <v>Set</v>
          </cell>
          <cell r="F379">
            <v>13358</v>
          </cell>
          <cell r="G379">
            <v>1335.8000000000002</v>
          </cell>
          <cell r="H379">
            <v>13360</v>
          </cell>
          <cell r="I379">
            <v>1340</v>
          </cell>
          <cell r="J379">
            <v>1</v>
          </cell>
        </row>
        <row r="380">
          <cell r="B380">
            <v>1502047</v>
          </cell>
          <cell r="C380" t="str">
            <v>W207</v>
          </cell>
          <cell r="D380" t="str">
            <v>2375w x 2800hExternal shuffle glazing</v>
          </cell>
          <cell r="E380" t="str">
            <v>Set</v>
          </cell>
          <cell r="F380">
            <v>21190</v>
          </cell>
          <cell r="G380">
            <v>580</v>
          </cell>
          <cell r="H380">
            <v>22250</v>
          </cell>
          <cell r="I380">
            <v>610</v>
          </cell>
          <cell r="J380">
            <v>1.05</v>
          </cell>
        </row>
        <row r="381">
          <cell r="B381">
            <v>1502048</v>
          </cell>
          <cell r="C381" t="str">
            <v>W208</v>
          </cell>
          <cell r="D381" t="str">
            <v>1225w x 880hCasement window in hardwood frame</v>
          </cell>
          <cell r="E381" t="str">
            <v>Set</v>
          </cell>
          <cell r="F381">
            <v>6860</v>
          </cell>
          <cell r="G381">
            <v>1330</v>
          </cell>
          <cell r="H381">
            <v>7200</v>
          </cell>
          <cell r="I381">
            <v>1400</v>
          </cell>
          <cell r="J381">
            <v>1.05</v>
          </cell>
        </row>
        <row r="382">
          <cell r="B382">
            <v>1502049</v>
          </cell>
          <cell r="C382" t="str">
            <v>W209</v>
          </cell>
          <cell r="D382" t="str">
            <v>930w x 500hCasement window in hardwood frame</v>
          </cell>
          <cell r="E382" t="str">
            <v>Set</v>
          </cell>
          <cell r="F382">
            <v>4730</v>
          </cell>
          <cell r="G382">
            <v>1330</v>
          </cell>
          <cell r="H382">
            <v>4970</v>
          </cell>
          <cell r="I382">
            <v>1400</v>
          </cell>
          <cell r="J382">
            <v>1.05</v>
          </cell>
        </row>
        <row r="383">
          <cell r="B383">
            <v>1502050</v>
          </cell>
          <cell r="C383" t="str">
            <v>W210</v>
          </cell>
          <cell r="D383" t="str">
            <v>3610w x 500hFixed Glazing in hardwood frame</v>
          </cell>
          <cell r="E383" t="str">
            <v>Set</v>
          </cell>
          <cell r="F383">
            <v>14930</v>
          </cell>
          <cell r="G383">
            <v>2640</v>
          </cell>
          <cell r="H383">
            <v>15680</v>
          </cell>
          <cell r="I383">
            <v>2770</v>
          </cell>
          <cell r="J383">
            <v>1.05</v>
          </cell>
        </row>
        <row r="384">
          <cell r="B384">
            <v>1502051</v>
          </cell>
          <cell r="C384" t="str">
            <v>W211</v>
          </cell>
          <cell r="D384" t="str">
            <v>1410w x 500hFixed Glazing in hardwood frame</v>
          </cell>
          <cell r="E384" t="str">
            <v>Set</v>
          </cell>
          <cell r="F384">
            <v>9370</v>
          </cell>
          <cell r="G384">
            <v>1760</v>
          </cell>
          <cell r="H384">
            <v>9840</v>
          </cell>
          <cell r="I384">
            <v>1850</v>
          </cell>
          <cell r="J384">
            <v>1.05</v>
          </cell>
        </row>
        <row r="385">
          <cell r="B385">
            <v>1502052</v>
          </cell>
          <cell r="C385" t="str">
            <v>W212</v>
          </cell>
          <cell r="D385" t="str">
            <v>1105w x 2800hInternal shuffled glass wall</v>
          </cell>
          <cell r="E385" t="str">
            <v>Set</v>
          </cell>
          <cell r="F385">
            <v>8920</v>
          </cell>
          <cell r="G385">
            <v>780</v>
          </cell>
          <cell r="H385">
            <v>9370</v>
          </cell>
          <cell r="I385">
            <v>820</v>
          </cell>
          <cell r="J385">
            <v>1.05</v>
          </cell>
        </row>
        <row r="386">
          <cell r="B386">
            <v>1502053</v>
          </cell>
          <cell r="C386" t="str">
            <v>W213</v>
          </cell>
          <cell r="D386" t="str">
            <v>900w x 700hInternal hi-level shuffled glass wall</v>
          </cell>
          <cell r="E386" t="str">
            <v>Set</v>
          </cell>
          <cell r="F386">
            <v>3140</v>
          </cell>
          <cell r="G386">
            <v>460</v>
          </cell>
          <cell r="H386">
            <v>3300</v>
          </cell>
          <cell r="I386">
            <v>480</v>
          </cell>
          <cell r="J386">
            <v>1.05</v>
          </cell>
        </row>
        <row r="387">
          <cell r="B387">
            <v>1502054</v>
          </cell>
          <cell r="C387" t="str">
            <v>W214</v>
          </cell>
          <cell r="D387" t="str">
            <v>400w x 2800hInternal shuffled glass wall</v>
          </cell>
          <cell r="E387" t="str">
            <v>Set</v>
          </cell>
          <cell r="F387">
            <v>5540</v>
          </cell>
          <cell r="G387">
            <v>630</v>
          </cell>
          <cell r="H387">
            <v>5820</v>
          </cell>
          <cell r="I387">
            <v>660</v>
          </cell>
          <cell r="J387">
            <v>1.05</v>
          </cell>
        </row>
        <row r="388">
          <cell r="B388">
            <v>1502055</v>
          </cell>
          <cell r="C388" t="str">
            <v>W215</v>
          </cell>
          <cell r="D388" t="str">
            <v>1740w x 2800hInternal shuffled glass wall</v>
          </cell>
          <cell r="E388" t="str">
            <v>Set</v>
          </cell>
          <cell r="F388">
            <v>12350</v>
          </cell>
          <cell r="G388">
            <v>940</v>
          </cell>
          <cell r="H388">
            <v>12970</v>
          </cell>
          <cell r="I388">
            <v>990</v>
          </cell>
          <cell r="J388">
            <v>1.05</v>
          </cell>
        </row>
        <row r="389">
          <cell r="B389">
            <v>1502056</v>
          </cell>
          <cell r="C389" t="str">
            <v>W221</v>
          </cell>
          <cell r="D389" t="str">
            <v>2220w x 735hHi-Level Fixed Glazing in Aluminium frame</v>
          </cell>
          <cell r="E389" t="str">
            <v>Set</v>
          </cell>
          <cell r="F389">
            <v>10967</v>
          </cell>
          <cell r="G389">
            <v>1096.7</v>
          </cell>
          <cell r="H389">
            <v>10970</v>
          </cell>
          <cell r="I389">
            <v>1100</v>
          </cell>
          <cell r="J389">
            <v>1</v>
          </cell>
        </row>
        <row r="390">
          <cell r="B390">
            <v>1502057</v>
          </cell>
          <cell r="C390" t="str">
            <v>W222</v>
          </cell>
          <cell r="D390" t="str">
            <v>1500w x 735hHi-Level Fixed Glazing in Aluminium frame</v>
          </cell>
          <cell r="E390" t="str">
            <v>Set</v>
          </cell>
          <cell r="F390">
            <v>8415</v>
          </cell>
          <cell r="G390">
            <v>841.5</v>
          </cell>
          <cell r="H390">
            <v>8420</v>
          </cell>
          <cell r="I390">
            <v>840</v>
          </cell>
          <cell r="J390">
            <v>1</v>
          </cell>
        </row>
        <row r="391">
          <cell r="B391">
            <v>1502058</v>
          </cell>
          <cell r="C391" t="str">
            <v>W223</v>
          </cell>
          <cell r="D391" t="str">
            <v>1500w x 735hHi-Level Fixed Glazing in Aluminium frame</v>
          </cell>
          <cell r="E391" t="str">
            <v>Set</v>
          </cell>
          <cell r="F391">
            <v>8415</v>
          </cell>
          <cell r="G391">
            <v>841.5</v>
          </cell>
          <cell r="H391">
            <v>8420</v>
          </cell>
          <cell r="I391">
            <v>840</v>
          </cell>
          <cell r="J391">
            <v>1</v>
          </cell>
        </row>
        <row r="392">
          <cell r="B392">
            <v>1502059</v>
          </cell>
          <cell r="C392" t="str">
            <v>W224</v>
          </cell>
          <cell r="D392" t="str">
            <v>1600w x 735hHi-Level Fixed Glazing in Aluminium frame</v>
          </cell>
          <cell r="E392" t="str">
            <v>Set</v>
          </cell>
          <cell r="F392">
            <v>8909</v>
          </cell>
          <cell r="G392">
            <v>890.90000000000009</v>
          </cell>
          <cell r="H392">
            <v>8910</v>
          </cell>
          <cell r="I392">
            <v>890</v>
          </cell>
          <cell r="J392">
            <v>1</v>
          </cell>
        </row>
        <row r="393">
          <cell r="B393">
            <v>1502060</v>
          </cell>
          <cell r="C393" t="str">
            <v>W225</v>
          </cell>
          <cell r="D393" t="str">
            <v>1600w x 735hHi-Level Fixed Glazing in Aluminium frame</v>
          </cell>
          <cell r="E393" t="str">
            <v>Set</v>
          </cell>
          <cell r="F393">
            <v>8909</v>
          </cell>
          <cell r="G393">
            <v>890.90000000000009</v>
          </cell>
          <cell r="H393">
            <v>8910</v>
          </cell>
          <cell r="I393">
            <v>890</v>
          </cell>
          <cell r="J393">
            <v>1</v>
          </cell>
        </row>
        <row r="394">
          <cell r="B394">
            <v>1502061</v>
          </cell>
          <cell r="C394" t="str">
            <v>W226</v>
          </cell>
          <cell r="D394" t="str">
            <v>1500w x 735hHi-Level Fixed Glazing in Aluminium frame</v>
          </cell>
          <cell r="E394" t="str">
            <v>Set</v>
          </cell>
          <cell r="F394">
            <v>8415</v>
          </cell>
          <cell r="G394">
            <v>841.5</v>
          </cell>
          <cell r="H394">
            <v>8420</v>
          </cell>
          <cell r="I394">
            <v>840</v>
          </cell>
          <cell r="J394">
            <v>1</v>
          </cell>
        </row>
        <row r="395">
          <cell r="B395">
            <v>1502062</v>
          </cell>
          <cell r="C395" t="str">
            <v>W227</v>
          </cell>
          <cell r="D395" t="str">
            <v>1500w x 735hHi-Level Fixed Glazing in Aluminium frame</v>
          </cell>
          <cell r="E395" t="str">
            <v>Set</v>
          </cell>
          <cell r="F395">
            <v>8415</v>
          </cell>
          <cell r="G395">
            <v>841.5</v>
          </cell>
          <cell r="H395">
            <v>8420</v>
          </cell>
          <cell r="I395">
            <v>840</v>
          </cell>
          <cell r="J395">
            <v>1</v>
          </cell>
        </row>
        <row r="396">
          <cell r="B396">
            <v>1502063</v>
          </cell>
          <cell r="C396" t="str">
            <v>W228</v>
          </cell>
          <cell r="D396" t="str">
            <v>1500w x 735hHi-Level Fixed Glazing in Aluminium frame</v>
          </cell>
          <cell r="E396" t="str">
            <v>Set</v>
          </cell>
          <cell r="F396">
            <v>8415</v>
          </cell>
          <cell r="G396">
            <v>841.5</v>
          </cell>
          <cell r="H396">
            <v>8420</v>
          </cell>
          <cell r="I396">
            <v>840</v>
          </cell>
          <cell r="J396">
            <v>1</v>
          </cell>
        </row>
        <row r="397">
          <cell r="B397">
            <v>1502064</v>
          </cell>
          <cell r="C397" t="str">
            <v>W229</v>
          </cell>
          <cell r="D397" t="str">
            <v>1500w x 735hHi-Level Fixed Glazing in Aluminium frame</v>
          </cell>
          <cell r="E397" t="str">
            <v>Set</v>
          </cell>
          <cell r="F397">
            <v>8415</v>
          </cell>
          <cell r="G397">
            <v>841.5</v>
          </cell>
          <cell r="H397">
            <v>8420</v>
          </cell>
          <cell r="I397">
            <v>840</v>
          </cell>
          <cell r="J397">
            <v>1</v>
          </cell>
        </row>
        <row r="398">
          <cell r="B398">
            <v>1502065</v>
          </cell>
          <cell r="C398" t="str">
            <v>W230</v>
          </cell>
          <cell r="D398" t="str">
            <v>1500w x 735hHi-Level Fixed Glazing in Aluminium frame</v>
          </cell>
          <cell r="E398" t="str">
            <v>Set</v>
          </cell>
          <cell r="F398">
            <v>8415</v>
          </cell>
          <cell r="G398">
            <v>841.5</v>
          </cell>
          <cell r="H398">
            <v>8420</v>
          </cell>
          <cell r="I398">
            <v>840</v>
          </cell>
          <cell r="J398">
            <v>1</v>
          </cell>
        </row>
        <row r="399">
          <cell r="B399">
            <v>1502066</v>
          </cell>
          <cell r="C399" t="str">
            <v>W231</v>
          </cell>
          <cell r="D399" t="str">
            <v>1080w x 735hHi-Level Fixed Glazing in Aluminium frame</v>
          </cell>
          <cell r="E399" t="str">
            <v>Set</v>
          </cell>
          <cell r="F399">
            <v>7159</v>
          </cell>
          <cell r="G399">
            <v>715.90000000000009</v>
          </cell>
          <cell r="H399">
            <v>7160</v>
          </cell>
          <cell r="I399">
            <v>720</v>
          </cell>
          <cell r="J399">
            <v>1</v>
          </cell>
        </row>
        <row r="400">
          <cell r="B400">
            <v>1502067</v>
          </cell>
          <cell r="C400" t="str">
            <v>W232</v>
          </cell>
          <cell r="D400" t="str">
            <v>1500w x 735hHi-Level Fixed Glazing in Aluminium frame</v>
          </cell>
          <cell r="E400" t="str">
            <v>Set</v>
          </cell>
          <cell r="F400">
            <v>8415</v>
          </cell>
          <cell r="G400">
            <v>841.5</v>
          </cell>
          <cell r="H400">
            <v>8420</v>
          </cell>
          <cell r="I400">
            <v>840</v>
          </cell>
          <cell r="J400">
            <v>1</v>
          </cell>
        </row>
        <row r="401">
          <cell r="B401">
            <v>1502068</v>
          </cell>
          <cell r="C401" t="str">
            <v>W233</v>
          </cell>
          <cell r="D401" t="str">
            <v>1500w x 735hHi-Level Fixed Glazing in Aluminium frame</v>
          </cell>
          <cell r="E401" t="str">
            <v>Set</v>
          </cell>
          <cell r="F401">
            <v>8415</v>
          </cell>
          <cell r="G401">
            <v>841.5</v>
          </cell>
          <cell r="H401">
            <v>8420</v>
          </cell>
          <cell r="I401">
            <v>840</v>
          </cell>
          <cell r="J401">
            <v>1</v>
          </cell>
        </row>
        <row r="402">
          <cell r="B402">
            <v>1502069</v>
          </cell>
          <cell r="C402" t="str">
            <v>W234</v>
          </cell>
          <cell r="D402" t="str">
            <v>400w x 735hHi-Level Fixed Glazing in Aluminium frame</v>
          </cell>
          <cell r="E402" t="str">
            <v>Set</v>
          </cell>
          <cell r="F402">
            <v>5213</v>
          </cell>
          <cell r="G402">
            <v>521.30000000000007</v>
          </cell>
          <cell r="H402">
            <v>5210</v>
          </cell>
          <cell r="I402">
            <v>520</v>
          </cell>
          <cell r="J402">
            <v>1</v>
          </cell>
        </row>
        <row r="403">
          <cell r="B403">
            <v>1502070</v>
          </cell>
          <cell r="C403" t="str">
            <v>W235</v>
          </cell>
          <cell r="D403" t="str">
            <v>1000w x 735hHi-Level Fixed Glazing in Aluminium frame</v>
          </cell>
          <cell r="E403" t="str">
            <v>Set</v>
          </cell>
          <cell r="F403">
            <v>7061</v>
          </cell>
          <cell r="G403">
            <v>706.1</v>
          </cell>
          <cell r="H403">
            <v>7060</v>
          </cell>
          <cell r="I403">
            <v>710</v>
          </cell>
          <cell r="J403">
            <v>1</v>
          </cell>
        </row>
        <row r="404">
          <cell r="B404">
            <v>1502071</v>
          </cell>
          <cell r="C404" t="str">
            <v>W236</v>
          </cell>
          <cell r="D404" t="str">
            <v>1500w x 735hHi-Level Fixed Glazing in Aluminium frame</v>
          </cell>
          <cell r="E404" t="str">
            <v>Set</v>
          </cell>
          <cell r="F404">
            <v>8415</v>
          </cell>
          <cell r="G404">
            <v>841.5</v>
          </cell>
          <cell r="H404">
            <v>8420</v>
          </cell>
          <cell r="I404">
            <v>840</v>
          </cell>
          <cell r="J404">
            <v>1</v>
          </cell>
        </row>
        <row r="405">
          <cell r="B405">
            <v>1502072</v>
          </cell>
          <cell r="C405" t="str">
            <v>W237</v>
          </cell>
          <cell r="D405" t="str">
            <v>1500w x 735hHi-Level Fixed Glazing in Aluminium frame</v>
          </cell>
          <cell r="E405" t="str">
            <v>Set</v>
          </cell>
          <cell r="F405">
            <v>8415</v>
          </cell>
          <cell r="G405">
            <v>841.5</v>
          </cell>
          <cell r="H405">
            <v>8420</v>
          </cell>
          <cell r="I405">
            <v>840</v>
          </cell>
          <cell r="J405">
            <v>1</v>
          </cell>
        </row>
        <row r="406">
          <cell r="B406">
            <v>1502073</v>
          </cell>
          <cell r="C406" t="str">
            <v>W238</v>
          </cell>
          <cell r="D406" t="str">
            <v>1000w x 735hHi-Level Fixed Glazing in Aluminium frame</v>
          </cell>
          <cell r="E406" t="str">
            <v>Set</v>
          </cell>
          <cell r="F406">
            <v>7061</v>
          </cell>
          <cell r="G406">
            <v>706.1</v>
          </cell>
          <cell r="H406">
            <v>7060</v>
          </cell>
          <cell r="I406">
            <v>710</v>
          </cell>
          <cell r="J406">
            <v>1</v>
          </cell>
        </row>
        <row r="407">
          <cell r="B407">
            <v>1502074</v>
          </cell>
          <cell r="C407" t="str">
            <v>W239</v>
          </cell>
          <cell r="D407" t="str">
            <v>1055w x 735hHi-Level Fixed Glazing in Aluminium frame</v>
          </cell>
          <cell r="E407" t="str">
            <v>Set</v>
          </cell>
          <cell r="F407">
            <v>7128</v>
          </cell>
          <cell r="G407">
            <v>712.80000000000007</v>
          </cell>
          <cell r="H407">
            <v>7130</v>
          </cell>
          <cell r="I407">
            <v>710</v>
          </cell>
          <cell r="J407">
            <v>1</v>
          </cell>
        </row>
        <row r="408">
          <cell r="B408">
            <v>1502075</v>
          </cell>
          <cell r="C408" t="str">
            <v>W240</v>
          </cell>
          <cell r="D408" t="str">
            <v>1390w x 735hHi-Level Fixed Glazing in Aluminium frame</v>
          </cell>
          <cell r="E408" t="str">
            <v>Set</v>
          </cell>
          <cell r="F408">
            <v>8280</v>
          </cell>
          <cell r="G408">
            <v>828</v>
          </cell>
          <cell r="H408">
            <v>8280</v>
          </cell>
          <cell r="I408">
            <v>830</v>
          </cell>
          <cell r="J408">
            <v>1</v>
          </cell>
        </row>
        <row r="409">
          <cell r="B409">
            <v>1502076</v>
          </cell>
          <cell r="C409" t="str">
            <v>W241</v>
          </cell>
          <cell r="D409" t="str">
            <v>1500w x 735hHi-Level Fixed Glazing in Aluminium frame</v>
          </cell>
          <cell r="E409" t="str">
            <v>Set</v>
          </cell>
          <cell r="F409">
            <v>8415</v>
          </cell>
          <cell r="G409">
            <v>841.5</v>
          </cell>
          <cell r="H409">
            <v>8420</v>
          </cell>
          <cell r="I409">
            <v>840</v>
          </cell>
          <cell r="J409">
            <v>1</v>
          </cell>
        </row>
        <row r="410">
          <cell r="B410">
            <v>1502077</v>
          </cell>
          <cell r="C410" t="str">
            <v>W242</v>
          </cell>
          <cell r="D410" t="str">
            <v>1500w x 735hHi-Level Fixed Glazing in Aluminium frame</v>
          </cell>
          <cell r="E410" t="str">
            <v>Set</v>
          </cell>
          <cell r="F410">
            <v>8415</v>
          </cell>
          <cell r="G410">
            <v>841.5</v>
          </cell>
          <cell r="H410">
            <v>8420</v>
          </cell>
          <cell r="I410">
            <v>840</v>
          </cell>
          <cell r="J410">
            <v>1</v>
          </cell>
        </row>
        <row r="411">
          <cell r="B411">
            <v>1502078</v>
          </cell>
          <cell r="C411" t="str">
            <v>W243</v>
          </cell>
          <cell r="D411" t="str">
            <v>1500w x 735hHi-Level Fixed Glazing in Aluminium frame</v>
          </cell>
          <cell r="E411" t="str">
            <v>Set</v>
          </cell>
          <cell r="F411">
            <v>8415</v>
          </cell>
          <cell r="G411">
            <v>841.5</v>
          </cell>
          <cell r="H411">
            <v>8420</v>
          </cell>
          <cell r="I411">
            <v>840</v>
          </cell>
          <cell r="J411">
            <v>1</v>
          </cell>
        </row>
        <row r="412">
          <cell r="B412">
            <v>1502079</v>
          </cell>
          <cell r="C412" t="str">
            <v>W244</v>
          </cell>
          <cell r="D412" t="str">
            <v>1500w x 735hHi-Level Fixed Glazing in Aluminium frame</v>
          </cell>
          <cell r="E412" t="str">
            <v>Set</v>
          </cell>
          <cell r="F412">
            <v>8415</v>
          </cell>
          <cell r="G412">
            <v>841.5</v>
          </cell>
          <cell r="H412">
            <v>8420</v>
          </cell>
          <cell r="I412">
            <v>840</v>
          </cell>
          <cell r="J412">
            <v>1</v>
          </cell>
        </row>
        <row r="413">
          <cell r="B413">
            <v>1502080</v>
          </cell>
          <cell r="C413" t="str">
            <v>W245</v>
          </cell>
          <cell r="D413" t="str">
            <v>1500w x 735hHi-Level Fixed Glazing in Aluminium frame</v>
          </cell>
          <cell r="E413" t="str">
            <v>Set</v>
          </cell>
          <cell r="F413">
            <v>8415</v>
          </cell>
          <cell r="G413">
            <v>841.5</v>
          </cell>
          <cell r="H413">
            <v>8420</v>
          </cell>
          <cell r="I413">
            <v>840</v>
          </cell>
          <cell r="J413">
            <v>1</v>
          </cell>
        </row>
        <row r="414">
          <cell r="B414">
            <v>1502081</v>
          </cell>
          <cell r="C414" t="str">
            <v>W246</v>
          </cell>
          <cell r="D414" t="str">
            <v>1600w x 735hHi-Level Fixed Glazing in Aluminium frame</v>
          </cell>
          <cell r="E414" t="str">
            <v>Set</v>
          </cell>
          <cell r="F414">
            <v>8909</v>
          </cell>
          <cell r="G414">
            <v>890.90000000000009</v>
          </cell>
          <cell r="H414">
            <v>8910</v>
          </cell>
          <cell r="I414">
            <v>890</v>
          </cell>
          <cell r="J414">
            <v>1</v>
          </cell>
        </row>
        <row r="415">
          <cell r="B415">
            <v>1502082</v>
          </cell>
          <cell r="C415" t="str">
            <v>W251</v>
          </cell>
          <cell r="D415" t="str">
            <v>1980w x 560hCasement window in hardwood frame</v>
          </cell>
          <cell r="E415" t="str">
            <v>Set</v>
          </cell>
          <cell r="F415">
            <v>8750</v>
          </cell>
          <cell r="G415">
            <v>1300</v>
          </cell>
          <cell r="H415">
            <v>9190</v>
          </cell>
          <cell r="I415">
            <v>1370</v>
          </cell>
          <cell r="J415">
            <v>1.05</v>
          </cell>
        </row>
        <row r="416">
          <cell r="B416">
            <v>1502083</v>
          </cell>
          <cell r="C416" t="str">
            <v>W252</v>
          </cell>
          <cell r="D416" t="str">
            <v>1305w x 2375hFixed Glazing in Aluminium frame</v>
          </cell>
          <cell r="E416" t="str">
            <v>Set</v>
          </cell>
          <cell r="F416">
            <v>14338</v>
          </cell>
          <cell r="G416">
            <v>1433.8000000000002</v>
          </cell>
          <cell r="H416">
            <v>14340</v>
          </cell>
          <cell r="I416">
            <v>1430</v>
          </cell>
          <cell r="J416">
            <v>1</v>
          </cell>
        </row>
        <row r="417">
          <cell r="B417">
            <v>1502084</v>
          </cell>
          <cell r="C417" t="str">
            <v>W253</v>
          </cell>
          <cell r="D417" t="str">
            <v>910w x 2375hFixed Glazing in Aluminium frame</v>
          </cell>
          <cell r="E417" t="str">
            <v>Set</v>
          </cell>
          <cell r="F417">
            <v>12219</v>
          </cell>
          <cell r="G417">
            <v>1221.9000000000001</v>
          </cell>
          <cell r="H417">
            <v>12220</v>
          </cell>
          <cell r="I417">
            <v>1220</v>
          </cell>
          <cell r="J417">
            <v>1</v>
          </cell>
        </row>
        <row r="418">
          <cell r="B418">
            <v>1502085</v>
          </cell>
          <cell r="C418" t="str">
            <v>W254</v>
          </cell>
          <cell r="D418" t="str">
            <v>910w x 2375hFixed Glazing in Aluminium frame</v>
          </cell>
          <cell r="E418" t="str">
            <v>Set</v>
          </cell>
          <cell r="F418">
            <v>12219</v>
          </cell>
          <cell r="G418">
            <v>1221.9000000000001</v>
          </cell>
          <cell r="H418">
            <v>12220</v>
          </cell>
          <cell r="I418">
            <v>1220</v>
          </cell>
          <cell r="J418">
            <v>1</v>
          </cell>
        </row>
        <row r="419">
          <cell r="B419">
            <v>1502086</v>
          </cell>
          <cell r="C419" t="str">
            <v>W255</v>
          </cell>
          <cell r="D419" t="str">
            <v>1305w x 2375hFixed Glazing in Aluminium frame</v>
          </cell>
          <cell r="E419" t="str">
            <v>Set</v>
          </cell>
          <cell r="F419">
            <v>14338</v>
          </cell>
          <cell r="G419">
            <v>1433.8000000000002</v>
          </cell>
          <cell r="H419">
            <v>14340</v>
          </cell>
          <cell r="I419">
            <v>1430</v>
          </cell>
          <cell r="J419">
            <v>1</v>
          </cell>
        </row>
        <row r="420">
          <cell r="B420">
            <v>1502087</v>
          </cell>
          <cell r="C420" t="str">
            <v>W257</v>
          </cell>
          <cell r="D420" t="str">
            <v>2300w x 560hCasement window in hardwood frame</v>
          </cell>
          <cell r="E420" t="str">
            <v>Set</v>
          </cell>
          <cell r="F420">
            <v>9900</v>
          </cell>
          <cell r="G420">
            <v>1400</v>
          </cell>
          <cell r="H420">
            <v>10400</v>
          </cell>
          <cell r="I420">
            <v>1470</v>
          </cell>
          <cell r="J420">
            <v>1.05</v>
          </cell>
        </row>
        <row r="421">
          <cell r="B421">
            <v>1502088</v>
          </cell>
          <cell r="C421" t="str">
            <v>W258</v>
          </cell>
          <cell r="D421" t="str">
            <v>1305w x 2375hFixed Glazing in Aluminium frame</v>
          </cell>
          <cell r="E421" t="str">
            <v>Set</v>
          </cell>
          <cell r="F421">
            <v>14338</v>
          </cell>
          <cell r="G421">
            <v>1433.8000000000002</v>
          </cell>
          <cell r="H421">
            <v>14340</v>
          </cell>
          <cell r="I421">
            <v>1430</v>
          </cell>
          <cell r="J421">
            <v>1</v>
          </cell>
        </row>
        <row r="422">
          <cell r="B422">
            <v>1502089</v>
          </cell>
          <cell r="C422" t="str">
            <v>W259</v>
          </cell>
          <cell r="D422" t="str">
            <v>910w x 2375hFixed Glazing in Aluminium frame</v>
          </cell>
          <cell r="E422" t="str">
            <v>Set</v>
          </cell>
          <cell r="F422">
            <v>12219</v>
          </cell>
          <cell r="G422">
            <v>1221.9000000000001</v>
          </cell>
          <cell r="H422">
            <v>12220</v>
          </cell>
          <cell r="I422">
            <v>1220</v>
          </cell>
          <cell r="J422">
            <v>1</v>
          </cell>
        </row>
        <row r="423">
          <cell r="B423">
            <v>1502090</v>
          </cell>
          <cell r="C423" t="str">
            <v>W260</v>
          </cell>
          <cell r="D423" t="str">
            <v>910w x 2375hFixed Glazing in Aluminium frame</v>
          </cell>
          <cell r="E423" t="str">
            <v>Set</v>
          </cell>
          <cell r="F423">
            <v>12219</v>
          </cell>
          <cell r="G423">
            <v>1221.9000000000001</v>
          </cell>
          <cell r="H423">
            <v>12220</v>
          </cell>
          <cell r="I423">
            <v>1220</v>
          </cell>
          <cell r="J423">
            <v>1</v>
          </cell>
        </row>
        <row r="424">
          <cell r="B424">
            <v>1502091</v>
          </cell>
          <cell r="C424" t="str">
            <v>W261</v>
          </cell>
          <cell r="D424" t="str">
            <v>1305w x 2375hFixed Glazing in Aluminium frame</v>
          </cell>
          <cell r="E424" t="str">
            <v>Set</v>
          </cell>
          <cell r="F424">
            <v>14338</v>
          </cell>
          <cell r="G424">
            <v>1433.8000000000002</v>
          </cell>
          <cell r="H424">
            <v>14340</v>
          </cell>
          <cell r="I424">
            <v>1430</v>
          </cell>
          <cell r="J424">
            <v>1</v>
          </cell>
        </row>
        <row r="425">
          <cell r="B425">
            <v>1502092</v>
          </cell>
          <cell r="C425" t="str">
            <v>W262</v>
          </cell>
          <cell r="D425" t="str">
            <v>1980w x 560hCasement window in hardwood frame</v>
          </cell>
          <cell r="E425" t="str">
            <v>Set</v>
          </cell>
          <cell r="F425">
            <v>8750</v>
          </cell>
          <cell r="G425">
            <v>1300</v>
          </cell>
          <cell r="H425">
            <v>9190</v>
          </cell>
          <cell r="I425">
            <v>1370</v>
          </cell>
          <cell r="J425">
            <v>1.05</v>
          </cell>
        </row>
        <row r="426">
          <cell r="B426">
            <v>1502093</v>
          </cell>
          <cell r="C426" t="str">
            <v>W263</v>
          </cell>
          <cell r="D426" t="str">
            <v>1290w x 2100hInternal shuffled glass wall</v>
          </cell>
          <cell r="E426" t="str">
            <v>Set</v>
          </cell>
          <cell r="F426">
            <v>7810</v>
          </cell>
          <cell r="G426">
            <v>700</v>
          </cell>
          <cell r="H426">
            <v>8200</v>
          </cell>
          <cell r="I426">
            <v>740</v>
          </cell>
          <cell r="J426">
            <v>1.05</v>
          </cell>
        </row>
        <row r="427">
          <cell r="B427">
            <v>1502094</v>
          </cell>
          <cell r="C427" t="str">
            <v>W264</v>
          </cell>
          <cell r="D427" t="str">
            <v>1215w x 2100hInternal shuffled glass wall</v>
          </cell>
          <cell r="E427" t="str">
            <v>Set</v>
          </cell>
          <cell r="F427">
            <v>7810</v>
          </cell>
          <cell r="G427">
            <v>700</v>
          </cell>
          <cell r="H427">
            <v>8200</v>
          </cell>
          <cell r="I427">
            <v>740</v>
          </cell>
          <cell r="J427">
            <v>1.05</v>
          </cell>
        </row>
        <row r="428">
          <cell r="B428">
            <v>1502095</v>
          </cell>
          <cell r="C428" t="str">
            <v>W265</v>
          </cell>
          <cell r="D428" t="str">
            <v>135w x 2100hInternal shuffled glass wall</v>
          </cell>
          <cell r="E428" t="str">
            <v>Set</v>
          </cell>
          <cell r="F428">
            <v>3420</v>
          </cell>
          <cell r="G428">
            <v>540</v>
          </cell>
          <cell r="H428">
            <v>3590</v>
          </cell>
          <cell r="I428">
            <v>570</v>
          </cell>
          <cell r="J428">
            <v>1.05</v>
          </cell>
        </row>
        <row r="429">
          <cell r="B429">
            <v>1502096</v>
          </cell>
          <cell r="C429" t="str">
            <v>W266</v>
          </cell>
          <cell r="D429" t="str">
            <v>710w x 2100hInternal shuffled glass wall</v>
          </cell>
          <cell r="E429" t="str">
            <v>Set</v>
          </cell>
          <cell r="F429">
            <v>5610</v>
          </cell>
          <cell r="G429">
            <v>620</v>
          </cell>
          <cell r="H429">
            <v>5890</v>
          </cell>
          <cell r="I429">
            <v>650</v>
          </cell>
          <cell r="J429">
            <v>1.05</v>
          </cell>
        </row>
        <row r="430">
          <cell r="B430">
            <v>1502097</v>
          </cell>
          <cell r="C430" t="str">
            <v>W267</v>
          </cell>
          <cell r="D430" t="str">
            <v>610w x 2100hInternal shuffled glass wall</v>
          </cell>
          <cell r="E430" t="str">
            <v>Set</v>
          </cell>
          <cell r="F430">
            <v>4770</v>
          </cell>
          <cell r="G430">
            <v>620</v>
          </cell>
          <cell r="H430">
            <v>5010</v>
          </cell>
          <cell r="I430">
            <v>650</v>
          </cell>
          <cell r="J430">
            <v>1.05</v>
          </cell>
        </row>
        <row r="431">
          <cell r="B431">
            <v>1502098</v>
          </cell>
          <cell r="C431" t="str">
            <v>W268</v>
          </cell>
          <cell r="D431" t="str">
            <v>700w x 1785hInternal shuffled glass wall</v>
          </cell>
          <cell r="E431" t="str">
            <v>Set</v>
          </cell>
          <cell r="F431">
            <v>5610</v>
          </cell>
          <cell r="G431">
            <v>620</v>
          </cell>
          <cell r="H431">
            <v>5890</v>
          </cell>
          <cell r="I431">
            <v>650</v>
          </cell>
          <cell r="J431">
            <v>1.05</v>
          </cell>
        </row>
        <row r="432">
          <cell r="B432">
            <v>1502099</v>
          </cell>
          <cell r="C432" t="str">
            <v>W269</v>
          </cell>
          <cell r="D432" t="str">
            <v>2800w x 2200hHi-Level Triangular Fixed Glazing in Aluminium frame</v>
          </cell>
          <cell r="E432" t="str">
            <v>Set</v>
          </cell>
          <cell r="F432">
            <v>26987</v>
          </cell>
          <cell r="G432">
            <v>2698.7000000000003</v>
          </cell>
          <cell r="H432">
            <v>26990</v>
          </cell>
          <cell r="I432">
            <v>2700</v>
          </cell>
          <cell r="J432">
            <v>1</v>
          </cell>
        </row>
        <row r="433">
          <cell r="B433">
            <v>1502100</v>
          </cell>
          <cell r="C433" t="str">
            <v>W270</v>
          </cell>
          <cell r="D433" t="str">
            <v>2800w x 2200hHi-Level Triangular Fixed Glazing in Aluminium frame</v>
          </cell>
          <cell r="E433" t="str">
            <v>Set</v>
          </cell>
          <cell r="F433">
            <v>26987</v>
          </cell>
          <cell r="G433">
            <v>2698.7000000000003</v>
          </cell>
          <cell r="H433">
            <v>26990</v>
          </cell>
          <cell r="I433">
            <v>2700</v>
          </cell>
          <cell r="J433">
            <v>1</v>
          </cell>
        </row>
        <row r="434">
          <cell r="B434">
            <v>1502101</v>
          </cell>
          <cell r="C434" t="str">
            <v>W271</v>
          </cell>
          <cell r="D434" t="str">
            <v>2800w x 2200hHi-Level Triangular Fixed Glazing in Aluminium frame</v>
          </cell>
          <cell r="E434" t="str">
            <v>Set</v>
          </cell>
          <cell r="F434">
            <v>26987</v>
          </cell>
          <cell r="G434">
            <v>2698.7000000000003</v>
          </cell>
          <cell r="H434">
            <v>26990</v>
          </cell>
          <cell r="I434">
            <v>2700</v>
          </cell>
          <cell r="J434">
            <v>1</v>
          </cell>
        </row>
        <row r="435">
          <cell r="B435">
            <v>1502102</v>
          </cell>
          <cell r="C435" t="str">
            <v>W272</v>
          </cell>
          <cell r="D435" t="str">
            <v>2800w x 2200hHi-Level Triangular Fixed Glazing in Aluminium frame</v>
          </cell>
          <cell r="E435" t="str">
            <v>Set</v>
          </cell>
          <cell r="F435">
            <v>26987</v>
          </cell>
          <cell r="G435">
            <v>2698.7000000000003</v>
          </cell>
          <cell r="H435">
            <v>26990</v>
          </cell>
          <cell r="I435">
            <v>2700</v>
          </cell>
          <cell r="J435">
            <v>1</v>
          </cell>
        </row>
        <row r="436">
          <cell r="B436">
            <v>1502103</v>
          </cell>
          <cell r="C436" t="str">
            <v>W300</v>
          </cell>
          <cell r="E436" t="str">
            <v>Set</v>
          </cell>
          <cell r="H436">
            <v>0</v>
          </cell>
          <cell r="I436">
            <v>0</v>
          </cell>
          <cell r="J436">
            <v>1.1000000000000001</v>
          </cell>
        </row>
        <row r="437">
          <cell r="B437">
            <v>1502104</v>
          </cell>
          <cell r="C437" t="str">
            <v>W401</v>
          </cell>
          <cell r="D437" t="str">
            <v>2770w x 500hDouble casement window in hardwood frame</v>
          </cell>
          <cell r="E437" t="str">
            <v>Set</v>
          </cell>
          <cell r="F437">
            <v>11450</v>
          </cell>
          <cell r="G437">
            <v>1680</v>
          </cell>
          <cell r="H437">
            <v>12020</v>
          </cell>
          <cell r="I437">
            <v>1760</v>
          </cell>
          <cell r="J437">
            <v>1.05</v>
          </cell>
        </row>
        <row r="438">
          <cell r="B438">
            <v>1502105</v>
          </cell>
          <cell r="C438" t="str">
            <v>W402</v>
          </cell>
          <cell r="D438" t="str">
            <v>2385w x 500hDouble casement window in hardwood frame</v>
          </cell>
          <cell r="E438" t="str">
            <v>Set</v>
          </cell>
          <cell r="F438">
            <v>9780</v>
          </cell>
          <cell r="G438">
            <v>1580</v>
          </cell>
          <cell r="H438">
            <v>10270</v>
          </cell>
          <cell r="I438">
            <v>1660</v>
          </cell>
          <cell r="J438">
            <v>1.05</v>
          </cell>
        </row>
        <row r="439">
          <cell r="B439">
            <v>1502106</v>
          </cell>
          <cell r="C439" t="str">
            <v>W403</v>
          </cell>
          <cell r="D439" t="str">
            <v>2385w x 500hDouble casement window in hardwood frame</v>
          </cell>
          <cell r="E439" t="str">
            <v>Set</v>
          </cell>
          <cell r="F439">
            <v>9780</v>
          </cell>
          <cell r="G439">
            <v>1580</v>
          </cell>
          <cell r="H439">
            <v>10270</v>
          </cell>
          <cell r="I439">
            <v>1660</v>
          </cell>
          <cell r="J439">
            <v>1.05</v>
          </cell>
        </row>
        <row r="440">
          <cell r="B440">
            <v>1502107</v>
          </cell>
          <cell r="C440" t="str">
            <v>W404</v>
          </cell>
          <cell r="D440" t="str">
            <v>2385w x 500hFixed Glazing in hardwood frame</v>
          </cell>
          <cell r="E440" t="str">
            <v>Set</v>
          </cell>
          <cell r="F440">
            <v>10160</v>
          </cell>
          <cell r="G440">
            <v>1610</v>
          </cell>
          <cell r="H440">
            <v>10670</v>
          </cell>
          <cell r="I440">
            <v>1690</v>
          </cell>
          <cell r="J440">
            <v>1.05</v>
          </cell>
        </row>
        <row r="441">
          <cell r="B441">
            <v>1502108</v>
          </cell>
          <cell r="C441" t="str">
            <v>W405</v>
          </cell>
          <cell r="D441" t="str">
            <v>2385w x 500hFixed Glazing in hardwood frame</v>
          </cell>
          <cell r="E441" t="str">
            <v>Set</v>
          </cell>
          <cell r="F441">
            <v>10160</v>
          </cell>
          <cell r="G441">
            <v>1610</v>
          </cell>
          <cell r="H441">
            <v>10670</v>
          </cell>
          <cell r="I441">
            <v>1690</v>
          </cell>
          <cell r="J441">
            <v>1.05</v>
          </cell>
        </row>
        <row r="443">
          <cell r="B443">
            <v>1503000</v>
          </cell>
          <cell r="D443" t="str">
            <v>Villa C</v>
          </cell>
        </row>
        <row r="444">
          <cell r="B444">
            <v>1503001</v>
          </cell>
          <cell r="C444" t="str">
            <v>W101</v>
          </cell>
          <cell r="D444" t="str">
            <v>3000w x 2290hFixed Glazing in Aluminium frame</v>
          </cell>
          <cell r="E444" t="str">
            <v>Set</v>
          </cell>
          <cell r="F444">
            <v>23591</v>
          </cell>
          <cell r="G444">
            <v>2359.1</v>
          </cell>
          <cell r="H444">
            <v>23590</v>
          </cell>
          <cell r="I444">
            <v>2360</v>
          </cell>
          <cell r="J444">
            <v>1</v>
          </cell>
        </row>
        <row r="445">
          <cell r="B445">
            <v>1503002</v>
          </cell>
          <cell r="C445" t="str">
            <v>W102</v>
          </cell>
          <cell r="D445" t="str">
            <v>2705w x 500hCasement window in hardwood frame</v>
          </cell>
          <cell r="E445" t="str">
            <v>Set</v>
          </cell>
          <cell r="F445">
            <v>10440</v>
          </cell>
          <cell r="G445">
            <v>1750</v>
          </cell>
          <cell r="H445">
            <v>10960</v>
          </cell>
          <cell r="I445">
            <v>1840</v>
          </cell>
          <cell r="J445">
            <v>1.05</v>
          </cell>
        </row>
        <row r="446">
          <cell r="B446">
            <v>1503003</v>
          </cell>
          <cell r="C446" t="str">
            <v>W103</v>
          </cell>
          <cell r="D446" t="str">
            <v>1150w x 500hCasement window in hardwood frame</v>
          </cell>
          <cell r="E446" t="str">
            <v>Set</v>
          </cell>
          <cell r="F446">
            <v>5520</v>
          </cell>
          <cell r="G446">
            <v>860</v>
          </cell>
          <cell r="H446">
            <v>5800</v>
          </cell>
          <cell r="I446">
            <v>900</v>
          </cell>
          <cell r="J446">
            <v>1.05</v>
          </cell>
        </row>
        <row r="447">
          <cell r="B447">
            <v>1503004</v>
          </cell>
          <cell r="C447" t="str">
            <v>W104</v>
          </cell>
          <cell r="D447" t="str">
            <v>285w x 2150hInternal shuffled glass wall</v>
          </cell>
          <cell r="E447" t="str">
            <v>Set</v>
          </cell>
          <cell r="F447">
            <v>6330</v>
          </cell>
          <cell r="G447">
            <v>1100</v>
          </cell>
          <cell r="H447">
            <v>6650</v>
          </cell>
          <cell r="I447">
            <v>1160</v>
          </cell>
          <cell r="J447">
            <v>1.05</v>
          </cell>
        </row>
        <row r="448">
          <cell r="B448">
            <v>1503005</v>
          </cell>
          <cell r="C448" t="str">
            <v>W105</v>
          </cell>
          <cell r="D448" t="str">
            <v>1030w x 2150hInternal shuffled glass wall</v>
          </cell>
          <cell r="E448" t="str">
            <v>Set</v>
          </cell>
          <cell r="F448">
            <v>7100</v>
          </cell>
          <cell r="G448">
            <v>1260</v>
          </cell>
          <cell r="H448">
            <v>7460</v>
          </cell>
          <cell r="I448">
            <v>1320</v>
          </cell>
          <cell r="J448">
            <v>1.05</v>
          </cell>
        </row>
        <row r="449">
          <cell r="B449">
            <v>1503006</v>
          </cell>
          <cell r="C449" t="str">
            <v>W106</v>
          </cell>
          <cell r="D449" t="str">
            <v>1280w x 2150hInternal shuffled glass wall</v>
          </cell>
          <cell r="E449" t="str">
            <v>Set</v>
          </cell>
          <cell r="F449">
            <v>8720</v>
          </cell>
          <cell r="G449">
            <v>2100</v>
          </cell>
          <cell r="H449">
            <v>9160</v>
          </cell>
          <cell r="I449">
            <v>2210</v>
          </cell>
          <cell r="J449">
            <v>1.05</v>
          </cell>
        </row>
        <row r="450">
          <cell r="B450">
            <v>1503007</v>
          </cell>
          <cell r="C450" t="str">
            <v>W201</v>
          </cell>
          <cell r="D450" t="str">
            <v>2285w x 2485hFixed Glazing in Aluminium frame</v>
          </cell>
          <cell r="E450" t="str">
            <v>Set</v>
          </cell>
          <cell r="F450">
            <v>20862</v>
          </cell>
          <cell r="G450">
            <v>2086.2000000000003</v>
          </cell>
          <cell r="H450">
            <v>20860</v>
          </cell>
          <cell r="I450">
            <v>2090</v>
          </cell>
          <cell r="J450">
            <v>1</v>
          </cell>
        </row>
        <row r="451">
          <cell r="B451">
            <v>1503008</v>
          </cell>
          <cell r="C451" t="str">
            <v>W202</v>
          </cell>
          <cell r="D451" t="str">
            <v>2530w x 2485hFixed Glazing in Aluminium frame</v>
          </cell>
          <cell r="E451" t="str">
            <v>Set</v>
          </cell>
          <cell r="F451">
            <v>25990</v>
          </cell>
          <cell r="G451">
            <v>2599</v>
          </cell>
          <cell r="H451">
            <v>25990</v>
          </cell>
          <cell r="I451">
            <v>2600</v>
          </cell>
          <cell r="J451">
            <v>1</v>
          </cell>
        </row>
        <row r="452">
          <cell r="B452">
            <v>1503009</v>
          </cell>
          <cell r="C452" t="str">
            <v>W203</v>
          </cell>
          <cell r="D452" t="str">
            <v>1020w x 2720hFixed Glazing in Aluminium frame</v>
          </cell>
          <cell r="E452" t="str">
            <v>Set</v>
          </cell>
          <cell r="F452">
            <v>14168</v>
          </cell>
          <cell r="G452">
            <v>1416.8000000000002</v>
          </cell>
          <cell r="H452">
            <v>14170</v>
          </cell>
          <cell r="I452">
            <v>1420</v>
          </cell>
          <cell r="J452">
            <v>1</v>
          </cell>
        </row>
        <row r="453">
          <cell r="B453">
            <v>1503010</v>
          </cell>
          <cell r="C453" t="str">
            <v>W204</v>
          </cell>
          <cell r="D453" t="str">
            <v>1045w x 2720hFixed Glazing in Aluminium frame</v>
          </cell>
          <cell r="E453" t="str">
            <v>Set</v>
          </cell>
          <cell r="F453">
            <v>14282</v>
          </cell>
          <cell r="G453">
            <v>1428.2</v>
          </cell>
          <cell r="H453">
            <v>14280</v>
          </cell>
          <cell r="I453">
            <v>1430</v>
          </cell>
          <cell r="J453">
            <v>1</v>
          </cell>
        </row>
        <row r="454">
          <cell r="B454">
            <v>1503011</v>
          </cell>
          <cell r="C454" t="str">
            <v>W205</v>
          </cell>
          <cell r="D454" t="str">
            <v>1500w x 2485hFixed Glazing in Aluminium frame</v>
          </cell>
          <cell r="E454" t="str">
            <v>Set</v>
          </cell>
          <cell r="F454">
            <v>15941</v>
          </cell>
          <cell r="G454">
            <v>1594.1000000000001</v>
          </cell>
          <cell r="H454">
            <v>15940</v>
          </cell>
          <cell r="I454">
            <v>1590</v>
          </cell>
          <cell r="J454">
            <v>1</v>
          </cell>
        </row>
        <row r="455">
          <cell r="B455">
            <v>1503012</v>
          </cell>
          <cell r="C455" t="str">
            <v>W206</v>
          </cell>
          <cell r="D455" t="str">
            <v>1840w x 2485hFixed Glazing in Aluminium frame (Curved)</v>
          </cell>
          <cell r="E455" t="str">
            <v>Set</v>
          </cell>
          <cell r="F455">
            <v>14168</v>
          </cell>
          <cell r="G455">
            <v>1416.8000000000002</v>
          </cell>
          <cell r="H455">
            <v>14170</v>
          </cell>
          <cell r="I455">
            <v>1420</v>
          </cell>
          <cell r="J455">
            <v>1</v>
          </cell>
        </row>
        <row r="456">
          <cell r="B456">
            <v>1503013</v>
          </cell>
          <cell r="C456" t="str">
            <v>W207</v>
          </cell>
          <cell r="D456" t="str">
            <v>1800w x 2485hFixed Glazing in Aluminium frame</v>
          </cell>
          <cell r="E456" t="str">
            <v>Set</v>
          </cell>
          <cell r="F456">
            <v>17926</v>
          </cell>
          <cell r="G456">
            <v>1792.6000000000001</v>
          </cell>
          <cell r="H456">
            <v>17930</v>
          </cell>
          <cell r="I456">
            <v>1790</v>
          </cell>
          <cell r="J456">
            <v>1</v>
          </cell>
        </row>
        <row r="457">
          <cell r="B457">
            <v>1503014</v>
          </cell>
          <cell r="C457" t="str">
            <v>W208</v>
          </cell>
          <cell r="D457" t="str">
            <v>1500w x 2485hFixed Glazing in Aluminium frame</v>
          </cell>
          <cell r="E457" t="str">
            <v>Set</v>
          </cell>
          <cell r="F457">
            <v>15941</v>
          </cell>
          <cell r="G457">
            <v>1594.1000000000001</v>
          </cell>
          <cell r="H457">
            <v>15940</v>
          </cell>
          <cell r="I457">
            <v>1590</v>
          </cell>
          <cell r="J457">
            <v>1</v>
          </cell>
        </row>
        <row r="458">
          <cell r="B458">
            <v>1503015</v>
          </cell>
          <cell r="C458" t="str">
            <v>W209</v>
          </cell>
          <cell r="D458" t="str">
            <v>1500w x 2485hFixed Glazing in Aluminium frame</v>
          </cell>
          <cell r="E458" t="str">
            <v>Set</v>
          </cell>
          <cell r="F458">
            <v>15941</v>
          </cell>
          <cell r="G458">
            <v>1594.1000000000001</v>
          </cell>
          <cell r="H458">
            <v>15940</v>
          </cell>
          <cell r="I458">
            <v>1590</v>
          </cell>
          <cell r="J458">
            <v>1</v>
          </cell>
        </row>
        <row r="459">
          <cell r="B459">
            <v>1503016</v>
          </cell>
          <cell r="C459" t="str">
            <v>W210</v>
          </cell>
          <cell r="D459" t="str">
            <v>2470w x5410hFixed Glazing in Aluminium frame</v>
          </cell>
          <cell r="E459" t="str">
            <v>Set</v>
          </cell>
          <cell r="F459">
            <v>46861</v>
          </cell>
          <cell r="G459">
            <v>4686.1000000000004</v>
          </cell>
          <cell r="H459">
            <v>46860</v>
          </cell>
          <cell r="I459">
            <v>4690</v>
          </cell>
          <cell r="J459">
            <v>1</v>
          </cell>
        </row>
        <row r="460">
          <cell r="B460">
            <v>1503017</v>
          </cell>
          <cell r="C460" t="str">
            <v>W211</v>
          </cell>
          <cell r="D460" t="str">
            <v>1000w x 500hCasement window in hardwood frame</v>
          </cell>
          <cell r="E460" t="str">
            <v>Set</v>
          </cell>
          <cell r="F460">
            <v>6780</v>
          </cell>
          <cell r="G460">
            <v>1700</v>
          </cell>
          <cell r="H460">
            <v>7460</v>
          </cell>
          <cell r="I460">
            <v>1870</v>
          </cell>
          <cell r="J460">
            <v>1.1000000000000001</v>
          </cell>
        </row>
        <row r="461">
          <cell r="B461">
            <v>1503018</v>
          </cell>
          <cell r="C461" t="str">
            <v>W212</v>
          </cell>
          <cell r="D461" t="str">
            <v>1450w x 500hCasement window in hardwood frame</v>
          </cell>
          <cell r="E461" t="str">
            <v>Set</v>
          </cell>
          <cell r="F461">
            <v>8660</v>
          </cell>
          <cell r="G461">
            <v>1790</v>
          </cell>
          <cell r="H461">
            <v>9530</v>
          </cell>
          <cell r="I461">
            <v>1970</v>
          </cell>
          <cell r="J461">
            <v>1.1000000000000001</v>
          </cell>
        </row>
        <row r="462">
          <cell r="B462">
            <v>1503019</v>
          </cell>
          <cell r="C462" t="str">
            <v>W213</v>
          </cell>
          <cell r="D462" t="str">
            <v>500w x2350hFixed Glazing in Aluminium frame</v>
          </cell>
          <cell r="E462" t="str">
            <v>Set</v>
          </cell>
          <cell r="F462">
            <v>9649</v>
          </cell>
          <cell r="G462">
            <v>964.90000000000009</v>
          </cell>
          <cell r="H462">
            <v>9650</v>
          </cell>
          <cell r="I462">
            <v>960</v>
          </cell>
          <cell r="J462">
            <v>1</v>
          </cell>
        </row>
        <row r="463">
          <cell r="B463">
            <v>1503020</v>
          </cell>
          <cell r="C463" t="str">
            <v>W214</v>
          </cell>
          <cell r="D463" t="str">
            <v>840w x 2300hInternal shuffled glass wall</v>
          </cell>
          <cell r="E463" t="str">
            <v>Set</v>
          </cell>
          <cell r="F463">
            <v>5780</v>
          </cell>
          <cell r="G463">
            <v>1220</v>
          </cell>
          <cell r="H463">
            <v>6070</v>
          </cell>
          <cell r="I463">
            <v>1280</v>
          </cell>
          <cell r="J463">
            <v>1.05</v>
          </cell>
        </row>
        <row r="464">
          <cell r="B464">
            <v>1503021</v>
          </cell>
          <cell r="C464" t="str">
            <v>W215</v>
          </cell>
          <cell r="D464" t="str">
            <v>1180w x 2135hInternal shuffled glass wall</v>
          </cell>
          <cell r="E464" t="str">
            <v>Set</v>
          </cell>
          <cell r="F464">
            <v>6740</v>
          </cell>
          <cell r="G464">
            <v>1220</v>
          </cell>
          <cell r="H464">
            <v>7080</v>
          </cell>
          <cell r="I464">
            <v>1280</v>
          </cell>
          <cell r="J464">
            <v>1.05</v>
          </cell>
        </row>
        <row r="465">
          <cell r="B465">
            <v>1503022</v>
          </cell>
          <cell r="C465" t="str">
            <v>W216</v>
          </cell>
          <cell r="D465" t="str">
            <v>400w x 2100hInternal shuffled glass wall</v>
          </cell>
          <cell r="E465" t="str">
            <v>Set</v>
          </cell>
          <cell r="F465">
            <v>3810</v>
          </cell>
          <cell r="G465">
            <v>1100</v>
          </cell>
          <cell r="H465">
            <v>4000</v>
          </cell>
          <cell r="I465">
            <v>1160</v>
          </cell>
          <cell r="J465">
            <v>1.05</v>
          </cell>
        </row>
        <row r="466">
          <cell r="B466">
            <v>1503023</v>
          </cell>
          <cell r="C466" t="str">
            <v>W217</v>
          </cell>
          <cell r="D466" t="str">
            <v>240w x 2300hInternal shuffled glass wall</v>
          </cell>
          <cell r="E466" t="str">
            <v>Set</v>
          </cell>
          <cell r="F466">
            <v>3290</v>
          </cell>
          <cell r="G466">
            <v>1130</v>
          </cell>
          <cell r="H466">
            <v>3450</v>
          </cell>
          <cell r="I466">
            <v>1190</v>
          </cell>
          <cell r="J466">
            <v>1.05</v>
          </cell>
        </row>
        <row r="467">
          <cell r="B467">
            <v>1503024</v>
          </cell>
          <cell r="C467" t="str">
            <v>W218</v>
          </cell>
          <cell r="D467" t="str">
            <v>400w x 2100hInternal shuffled glass wall</v>
          </cell>
          <cell r="E467" t="str">
            <v>Set</v>
          </cell>
          <cell r="F467">
            <v>3810</v>
          </cell>
          <cell r="G467">
            <v>1100</v>
          </cell>
          <cell r="H467">
            <v>4000</v>
          </cell>
          <cell r="I467">
            <v>1160</v>
          </cell>
          <cell r="J467">
            <v>1.05</v>
          </cell>
        </row>
        <row r="468">
          <cell r="B468">
            <v>1503025</v>
          </cell>
          <cell r="C468" t="str">
            <v>W219</v>
          </cell>
          <cell r="D468" t="str">
            <v>135w x 2800hInternal shuffled glass wall</v>
          </cell>
          <cell r="E468" t="str">
            <v>Set</v>
          </cell>
          <cell r="F468">
            <v>3710</v>
          </cell>
          <cell r="G468">
            <v>1160</v>
          </cell>
          <cell r="H468">
            <v>3900</v>
          </cell>
          <cell r="I468">
            <v>1220</v>
          </cell>
          <cell r="J468">
            <v>1.05</v>
          </cell>
        </row>
        <row r="469">
          <cell r="B469">
            <v>1503026</v>
          </cell>
          <cell r="C469" t="str">
            <v>W221</v>
          </cell>
          <cell r="D469" t="str">
            <v>2285w x 735hHi-Level Fixed Glazing in Aluminium frame</v>
          </cell>
          <cell r="E469" t="str">
            <v>Set</v>
          </cell>
          <cell r="F469">
            <v>10860</v>
          </cell>
          <cell r="G469">
            <v>1086</v>
          </cell>
          <cell r="H469">
            <v>10860</v>
          </cell>
          <cell r="I469">
            <v>1090</v>
          </cell>
          <cell r="J469">
            <v>1</v>
          </cell>
        </row>
        <row r="470">
          <cell r="B470">
            <v>1503027</v>
          </cell>
          <cell r="C470" t="str">
            <v>W222</v>
          </cell>
          <cell r="D470" t="str">
            <v>1500w x 735hHi-Level Fixed Glazing in Aluminium frame</v>
          </cell>
          <cell r="E470" t="str">
            <v>Set</v>
          </cell>
          <cell r="F470">
            <v>8415</v>
          </cell>
          <cell r="G470">
            <v>841.5</v>
          </cell>
          <cell r="H470">
            <v>8420</v>
          </cell>
          <cell r="I470">
            <v>840</v>
          </cell>
          <cell r="J470">
            <v>1</v>
          </cell>
        </row>
        <row r="471">
          <cell r="B471">
            <v>1503028</v>
          </cell>
          <cell r="C471" t="str">
            <v>W223</v>
          </cell>
          <cell r="D471" t="str">
            <v>1500w x 735hHi-Level Fixed Glazing in Aluminium frame</v>
          </cell>
          <cell r="E471" t="str">
            <v>Set</v>
          </cell>
          <cell r="F471">
            <v>8415</v>
          </cell>
          <cell r="G471">
            <v>841.5</v>
          </cell>
          <cell r="H471">
            <v>8420</v>
          </cell>
          <cell r="I471">
            <v>840</v>
          </cell>
          <cell r="J471">
            <v>1</v>
          </cell>
        </row>
        <row r="472">
          <cell r="B472">
            <v>1503029</v>
          </cell>
          <cell r="C472" t="str">
            <v>W224</v>
          </cell>
          <cell r="D472" t="str">
            <v>1500w x 735hHi-Level Fixed Glazing in Aluminium frame</v>
          </cell>
          <cell r="E472" t="str">
            <v>Set</v>
          </cell>
          <cell r="F472">
            <v>8415</v>
          </cell>
          <cell r="G472">
            <v>841.5</v>
          </cell>
          <cell r="H472">
            <v>8420</v>
          </cell>
          <cell r="I472">
            <v>840</v>
          </cell>
          <cell r="J472">
            <v>1</v>
          </cell>
        </row>
        <row r="473">
          <cell r="B473">
            <v>1503030</v>
          </cell>
          <cell r="C473" t="str">
            <v>W225</v>
          </cell>
          <cell r="D473" t="str">
            <v>1500w x 735hHi-Level Fixed Glazing in Aluminium frame</v>
          </cell>
          <cell r="E473" t="str">
            <v>Set</v>
          </cell>
          <cell r="F473">
            <v>8415</v>
          </cell>
          <cell r="G473">
            <v>841.5</v>
          </cell>
          <cell r="H473">
            <v>8420</v>
          </cell>
          <cell r="I473">
            <v>840</v>
          </cell>
          <cell r="J473">
            <v>1</v>
          </cell>
        </row>
        <row r="474">
          <cell r="B474">
            <v>1503031</v>
          </cell>
          <cell r="C474" t="str">
            <v>W226</v>
          </cell>
          <cell r="D474" t="str">
            <v>1500w x 735hHi-Level Fixed Glazing in Aluminium frame</v>
          </cell>
          <cell r="E474" t="str">
            <v>Set</v>
          </cell>
          <cell r="F474">
            <v>8415</v>
          </cell>
          <cell r="G474">
            <v>841.5</v>
          </cell>
          <cell r="H474">
            <v>8420</v>
          </cell>
          <cell r="I474">
            <v>840</v>
          </cell>
          <cell r="J474">
            <v>1</v>
          </cell>
        </row>
        <row r="475">
          <cell r="B475">
            <v>1503032</v>
          </cell>
          <cell r="C475" t="str">
            <v>W227</v>
          </cell>
          <cell r="D475" t="str">
            <v>1500w x 735hHi-Level Fixed Glazing in Aluminium frame</v>
          </cell>
          <cell r="E475" t="str">
            <v>Set</v>
          </cell>
          <cell r="F475">
            <v>8415</v>
          </cell>
          <cell r="G475">
            <v>841.5</v>
          </cell>
          <cell r="H475">
            <v>8420</v>
          </cell>
          <cell r="I475">
            <v>840</v>
          </cell>
          <cell r="J475">
            <v>1</v>
          </cell>
        </row>
        <row r="476">
          <cell r="B476">
            <v>1503033</v>
          </cell>
          <cell r="C476" t="str">
            <v>W228</v>
          </cell>
          <cell r="D476" t="str">
            <v>1500w x 735hHi-Level Fixed Glazing in Aluminium frame</v>
          </cell>
          <cell r="E476" t="str">
            <v>Set</v>
          </cell>
          <cell r="F476">
            <v>8415</v>
          </cell>
          <cell r="G476">
            <v>841.5</v>
          </cell>
          <cell r="H476">
            <v>8420</v>
          </cell>
          <cell r="I476">
            <v>840</v>
          </cell>
          <cell r="J476">
            <v>1</v>
          </cell>
        </row>
        <row r="477">
          <cell r="B477">
            <v>1503034</v>
          </cell>
          <cell r="C477" t="str">
            <v>W229</v>
          </cell>
          <cell r="D477" t="str">
            <v>1500w x 735hHi-Level Fixed Glazing in Aluminium frame</v>
          </cell>
          <cell r="E477" t="str">
            <v>Set</v>
          </cell>
          <cell r="F477">
            <v>8415</v>
          </cell>
          <cell r="G477">
            <v>841.5</v>
          </cell>
          <cell r="H477">
            <v>8420</v>
          </cell>
          <cell r="I477">
            <v>840</v>
          </cell>
          <cell r="J477">
            <v>1</v>
          </cell>
        </row>
        <row r="478">
          <cell r="B478">
            <v>1503035</v>
          </cell>
          <cell r="C478" t="str">
            <v>W230</v>
          </cell>
          <cell r="D478" t="str">
            <v>1840w x 735hHi-Level Fixed Glazing in Aluminium frame</v>
          </cell>
          <cell r="E478" t="str">
            <v>Set</v>
          </cell>
          <cell r="F478">
            <v>9574</v>
          </cell>
          <cell r="G478">
            <v>957.40000000000009</v>
          </cell>
          <cell r="H478">
            <v>9570</v>
          </cell>
          <cell r="I478">
            <v>960</v>
          </cell>
          <cell r="J478">
            <v>1</v>
          </cell>
        </row>
        <row r="479">
          <cell r="B479">
            <v>1503036</v>
          </cell>
          <cell r="C479" t="str">
            <v>W231</v>
          </cell>
          <cell r="D479" t="str">
            <v>1800w x 735hHi-Level Fixed Glazing in Aluminium frame</v>
          </cell>
          <cell r="E479" t="str">
            <v>Set</v>
          </cell>
          <cell r="F479">
            <v>9525</v>
          </cell>
          <cell r="G479">
            <v>952.5</v>
          </cell>
          <cell r="H479">
            <v>9530</v>
          </cell>
          <cell r="I479">
            <v>950</v>
          </cell>
          <cell r="J479">
            <v>1</v>
          </cell>
        </row>
        <row r="480">
          <cell r="B480">
            <v>1503037</v>
          </cell>
          <cell r="C480" t="str">
            <v>W232</v>
          </cell>
          <cell r="D480" t="str">
            <v>1500w x 735hHi-Level Fixed Glazing in Aluminium frame</v>
          </cell>
          <cell r="E480" t="str">
            <v>Set</v>
          </cell>
          <cell r="F480">
            <v>8415</v>
          </cell>
          <cell r="G480">
            <v>841.5</v>
          </cell>
          <cell r="H480">
            <v>8420</v>
          </cell>
          <cell r="I480">
            <v>840</v>
          </cell>
          <cell r="J480">
            <v>1</v>
          </cell>
        </row>
        <row r="481">
          <cell r="B481">
            <v>1503038</v>
          </cell>
          <cell r="C481" t="str">
            <v>W233</v>
          </cell>
          <cell r="D481" t="str">
            <v>1500w x 735hHi-Level Fixed Glazing in Aluminium frame</v>
          </cell>
          <cell r="E481" t="str">
            <v>Set</v>
          </cell>
          <cell r="F481">
            <v>8415</v>
          </cell>
          <cell r="G481">
            <v>841.5</v>
          </cell>
          <cell r="H481">
            <v>8420</v>
          </cell>
          <cell r="I481">
            <v>840</v>
          </cell>
          <cell r="J481">
            <v>1</v>
          </cell>
        </row>
        <row r="482">
          <cell r="B482">
            <v>1503039</v>
          </cell>
          <cell r="C482" t="str">
            <v>W234</v>
          </cell>
          <cell r="D482" t="str">
            <v>1450w x 735hHi-Level Fixed Glazing in Aluminium frame</v>
          </cell>
          <cell r="E482" t="str">
            <v>Set</v>
          </cell>
          <cell r="F482">
            <v>8353</v>
          </cell>
          <cell r="G482">
            <v>835.30000000000007</v>
          </cell>
          <cell r="H482">
            <v>8350</v>
          </cell>
          <cell r="I482">
            <v>840</v>
          </cell>
          <cell r="J482">
            <v>1</v>
          </cell>
        </row>
        <row r="483">
          <cell r="B483">
            <v>1503040</v>
          </cell>
          <cell r="C483" t="str">
            <v>W235</v>
          </cell>
          <cell r="D483" t="str">
            <v>1450w x 735hHi-Level Fixed Glazing in Aluminium frame</v>
          </cell>
          <cell r="E483" t="str">
            <v>Set</v>
          </cell>
          <cell r="F483">
            <v>8353</v>
          </cell>
          <cell r="G483">
            <v>835.30000000000007</v>
          </cell>
          <cell r="H483">
            <v>8350</v>
          </cell>
          <cell r="I483">
            <v>840</v>
          </cell>
          <cell r="J483">
            <v>1</v>
          </cell>
        </row>
        <row r="484">
          <cell r="B484">
            <v>1503041</v>
          </cell>
          <cell r="C484" t="str">
            <v>W236</v>
          </cell>
          <cell r="D484" t="str">
            <v>1450w x 735hHi-Level Fixed Glazing in Aluminium frame</v>
          </cell>
          <cell r="E484" t="str">
            <v>Set</v>
          </cell>
          <cell r="F484">
            <v>8353</v>
          </cell>
          <cell r="G484">
            <v>835.30000000000007</v>
          </cell>
          <cell r="H484">
            <v>8350</v>
          </cell>
          <cell r="I484">
            <v>840</v>
          </cell>
          <cell r="J484">
            <v>1</v>
          </cell>
        </row>
        <row r="485">
          <cell r="B485">
            <v>1503042</v>
          </cell>
          <cell r="C485" t="str">
            <v>W237</v>
          </cell>
          <cell r="D485" t="str">
            <v>1450w x 735hHi-Level Fixed Glazing in Aluminium frame</v>
          </cell>
          <cell r="E485" t="str">
            <v>Set</v>
          </cell>
          <cell r="F485">
            <v>8353</v>
          </cell>
          <cell r="G485">
            <v>835.30000000000007</v>
          </cell>
          <cell r="H485">
            <v>8350</v>
          </cell>
          <cell r="I485">
            <v>840</v>
          </cell>
          <cell r="J485">
            <v>1</v>
          </cell>
        </row>
        <row r="486">
          <cell r="B486">
            <v>1503043</v>
          </cell>
          <cell r="C486" t="str">
            <v>W238</v>
          </cell>
          <cell r="D486" t="str">
            <v>1500w x 735hHi-Level Fixed Glazing in Aluminium frame</v>
          </cell>
          <cell r="E486" t="str">
            <v>Set</v>
          </cell>
          <cell r="F486">
            <v>8415</v>
          </cell>
          <cell r="G486">
            <v>841.5</v>
          </cell>
          <cell r="H486">
            <v>8420</v>
          </cell>
          <cell r="I486">
            <v>840</v>
          </cell>
          <cell r="J486">
            <v>1</v>
          </cell>
        </row>
        <row r="487">
          <cell r="B487">
            <v>1503044</v>
          </cell>
          <cell r="C487" t="str">
            <v>W239</v>
          </cell>
          <cell r="D487" t="str">
            <v>1500w x 735hHi-Level Fixed Glazing in Aluminium frame</v>
          </cell>
          <cell r="E487" t="str">
            <v>Set</v>
          </cell>
          <cell r="F487">
            <v>8415</v>
          </cell>
          <cell r="G487">
            <v>841.5</v>
          </cell>
          <cell r="H487">
            <v>8420</v>
          </cell>
          <cell r="I487">
            <v>840</v>
          </cell>
          <cell r="J487">
            <v>1</v>
          </cell>
        </row>
        <row r="488">
          <cell r="B488">
            <v>1503045</v>
          </cell>
          <cell r="C488" t="str">
            <v>W240</v>
          </cell>
          <cell r="D488" t="str">
            <v>1500w x 735hHi-Level Fixed Glazing in Aluminium frame</v>
          </cell>
          <cell r="E488" t="str">
            <v>Set</v>
          </cell>
          <cell r="F488">
            <v>8415</v>
          </cell>
          <cell r="G488">
            <v>841.5</v>
          </cell>
          <cell r="H488">
            <v>8420</v>
          </cell>
          <cell r="I488">
            <v>840</v>
          </cell>
          <cell r="J488">
            <v>1</v>
          </cell>
        </row>
        <row r="489">
          <cell r="B489">
            <v>1503046</v>
          </cell>
          <cell r="C489" t="str">
            <v>W241</v>
          </cell>
          <cell r="D489" t="str">
            <v>1500w x 735hHi-Level Fixed Glazing in Aluminium frame</v>
          </cell>
          <cell r="E489" t="str">
            <v>Set</v>
          </cell>
          <cell r="F489">
            <v>8415</v>
          </cell>
          <cell r="G489">
            <v>841.5</v>
          </cell>
          <cell r="H489">
            <v>8420</v>
          </cell>
          <cell r="I489">
            <v>840</v>
          </cell>
          <cell r="J489">
            <v>1</v>
          </cell>
        </row>
        <row r="490">
          <cell r="B490">
            <v>1503047</v>
          </cell>
          <cell r="C490" t="str">
            <v>W242</v>
          </cell>
          <cell r="D490" t="str">
            <v>1500w x 735hHi-Level Fixed Glazing in Aluminium frame</v>
          </cell>
          <cell r="E490" t="str">
            <v>Set</v>
          </cell>
          <cell r="F490">
            <v>8415</v>
          </cell>
          <cell r="G490">
            <v>841.5</v>
          </cell>
          <cell r="H490">
            <v>8420</v>
          </cell>
          <cell r="I490">
            <v>840</v>
          </cell>
          <cell r="J490">
            <v>1</v>
          </cell>
        </row>
        <row r="491">
          <cell r="B491">
            <v>1503048</v>
          </cell>
          <cell r="C491" t="str">
            <v>W243</v>
          </cell>
          <cell r="D491" t="str">
            <v>1500w x 735hHi-Level Fixed Glazing in Aluminium frame</v>
          </cell>
          <cell r="E491" t="str">
            <v>Set</v>
          </cell>
          <cell r="F491">
            <v>8415</v>
          </cell>
          <cell r="G491">
            <v>841.5</v>
          </cell>
          <cell r="H491">
            <v>8420</v>
          </cell>
          <cell r="I491">
            <v>840</v>
          </cell>
          <cell r="J491">
            <v>1</v>
          </cell>
        </row>
        <row r="492">
          <cell r="B492">
            <v>1503049</v>
          </cell>
          <cell r="C492" t="str">
            <v>W244</v>
          </cell>
          <cell r="D492" t="str">
            <v>1500w x 735hHi-Level Fixed Glazing in Aluminium frame</v>
          </cell>
          <cell r="E492" t="str">
            <v>Set</v>
          </cell>
          <cell r="F492">
            <v>8415</v>
          </cell>
          <cell r="G492">
            <v>841.5</v>
          </cell>
          <cell r="H492">
            <v>8420</v>
          </cell>
          <cell r="I492">
            <v>840</v>
          </cell>
          <cell r="J492">
            <v>1</v>
          </cell>
        </row>
        <row r="493">
          <cell r="B493">
            <v>1503050</v>
          </cell>
          <cell r="C493" t="str">
            <v>W251</v>
          </cell>
          <cell r="D493" t="str">
            <v>735w x 2655hFixed Glazing in Aluminium frame</v>
          </cell>
          <cell r="E493" t="str">
            <v>Set</v>
          </cell>
          <cell r="F493">
            <v>12424</v>
          </cell>
          <cell r="G493">
            <v>1242.4000000000001</v>
          </cell>
          <cell r="H493">
            <v>12420</v>
          </cell>
          <cell r="I493">
            <v>1240</v>
          </cell>
          <cell r="J493">
            <v>1</v>
          </cell>
        </row>
        <row r="494">
          <cell r="B494">
            <v>1503051</v>
          </cell>
          <cell r="C494" t="str">
            <v>W252</v>
          </cell>
          <cell r="D494" t="str">
            <v>735w x 2655hFixed Glazing in Aluminium frame</v>
          </cell>
          <cell r="E494" t="str">
            <v>Set</v>
          </cell>
          <cell r="F494">
            <v>12424</v>
          </cell>
          <cell r="G494">
            <v>1242.4000000000001</v>
          </cell>
          <cell r="H494">
            <v>12420</v>
          </cell>
          <cell r="I494">
            <v>1240</v>
          </cell>
          <cell r="J494">
            <v>1</v>
          </cell>
        </row>
        <row r="495">
          <cell r="B495">
            <v>1503052</v>
          </cell>
          <cell r="C495" t="str">
            <v>W253</v>
          </cell>
          <cell r="D495" t="str">
            <v>2000w x 575hCasement window in hardwood frame</v>
          </cell>
          <cell r="E495" t="str">
            <v>Set</v>
          </cell>
          <cell r="F495">
            <v>8330</v>
          </cell>
          <cell r="G495">
            <v>1620</v>
          </cell>
          <cell r="H495">
            <v>8330</v>
          </cell>
          <cell r="I495">
            <v>1620</v>
          </cell>
          <cell r="J495">
            <v>1</v>
          </cell>
        </row>
        <row r="496">
          <cell r="B496">
            <v>1503053</v>
          </cell>
          <cell r="C496" t="str">
            <v>W254</v>
          </cell>
          <cell r="D496" t="str">
            <v>2000w x 575hCasement window in hardwood frame</v>
          </cell>
          <cell r="E496" t="str">
            <v>Set</v>
          </cell>
          <cell r="F496">
            <v>8330</v>
          </cell>
          <cell r="G496">
            <v>1620</v>
          </cell>
          <cell r="H496">
            <v>8330</v>
          </cell>
          <cell r="I496">
            <v>1620</v>
          </cell>
          <cell r="J496">
            <v>1</v>
          </cell>
        </row>
        <row r="497">
          <cell r="B497">
            <v>1503054</v>
          </cell>
          <cell r="C497" t="str">
            <v>W255</v>
          </cell>
          <cell r="D497" t="str">
            <v>2000w x 575hCasement window in hardwood frame</v>
          </cell>
          <cell r="E497" t="str">
            <v>Set</v>
          </cell>
          <cell r="F497">
            <v>8330</v>
          </cell>
          <cell r="G497">
            <v>162</v>
          </cell>
          <cell r="H497">
            <v>8330</v>
          </cell>
          <cell r="I497">
            <v>160</v>
          </cell>
          <cell r="J497">
            <v>1</v>
          </cell>
        </row>
        <row r="498">
          <cell r="B498">
            <v>1503055</v>
          </cell>
          <cell r="C498" t="str">
            <v>W256</v>
          </cell>
          <cell r="D498" t="str">
            <v>735w x 2655hGlass louvre blades in Aluminium frame</v>
          </cell>
          <cell r="E498" t="str">
            <v>Set</v>
          </cell>
          <cell r="F498">
            <v>19609</v>
          </cell>
          <cell r="G498">
            <v>1960.9</v>
          </cell>
          <cell r="H498">
            <v>19610</v>
          </cell>
          <cell r="I498">
            <v>1960</v>
          </cell>
          <cell r="J498">
            <v>1</v>
          </cell>
        </row>
        <row r="499">
          <cell r="B499">
            <v>1503056</v>
          </cell>
          <cell r="C499" t="str">
            <v>W257</v>
          </cell>
          <cell r="D499" t="str">
            <v>3000w x 2655hFixed Glazing in Aluminium frame</v>
          </cell>
          <cell r="E499" t="str">
            <v>Set</v>
          </cell>
          <cell r="F499">
            <v>30155</v>
          </cell>
          <cell r="G499">
            <v>3015.5</v>
          </cell>
          <cell r="H499">
            <v>30160</v>
          </cell>
          <cell r="I499">
            <v>3020</v>
          </cell>
          <cell r="J499">
            <v>1</v>
          </cell>
        </row>
        <row r="500">
          <cell r="B500">
            <v>1503057</v>
          </cell>
          <cell r="C500" t="str">
            <v>W258</v>
          </cell>
          <cell r="D500" t="str">
            <v>735w x 2655hGlass louvre blades in Aluminium frame</v>
          </cell>
          <cell r="E500" t="str">
            <v>Set</v>
          </cell>
          <cell r="F500">
            <v>19609</v>
          </cell>
          <cell r="G500">
            <v>1960.9</v>
          </cell>
          <cell r="H500">
            <v>19610</v>
          </cell>
          <cell r="I500">
            <v>1960</v>
          </cell>
          <cell r="J500">
            <v>1</v>
          </cell>
        </row>
        <row r="501">
          <cell r="B501">
            <v>1503058</v>
          </cell>
          <cell r="C501" t="str">
            <v>W259</v>
          </cell>
          <cell r="D501" t="str">
            <v>2000w x 575hCasement window in hardwood frame</v>
          </cell>
          <cell r="E501" t="str">
            <v>Set</v>
          </cell>
          <cell r="F501">
            <v>8330</v>
          </cell>
          <cell r="G501">
            <v>1620</v>
          </cell>
          <cell r="H501">
            <v>8330</v>
          </cell>
          <cell r="I501">
            <v>1620</v>
          </cell>
          <cell r="J501">
            <v>1</v>
          </cell>
        </row>
        <row r="502">
          <cell r="B502">
            <v>1503059</v>
          </cell>
          <cell r="C502" t="str">
            <v>W260</v>
          </cell>
          <cell r="D502" t="str">
            <v>190w x 2300hInternal shuffled glass wall</v>
          </cell>
          <cell r="E502" t="str">
            <v>Set</v>
          </cell>
          <cell r="F502">
            <v>3090</v>
          </cell>
          <cell r="G502">
            <v>1100</v>
          </cell>
          <cell r="H502">
            <v>3090</v>
          </cell>
          <cell r="I502">
            <v>1100</v>
          </cell>
          <cell r="J502">
            <v>1</v>
          </cell>
        </row>
        <row r="503">
          <cell r="B503">
            <v>1503060</v>
          </cell>
          <cell r="C503" t="str">
            <v>W261</v>
          </cell>
          <cell r="D503" t="str">
            <v>1100w x 2300hInternal shuffled glass wall</v>
          </cell>
          <cell r="E503" t="str">
            <v>Set</v>
          </cell>
          <cell r="F503">
            <v>6740</v>
          </cell>
          <cell r="G503">
            <v>1220</v>
          </cell>
          <cell r="H503">
            <v>6740</v>
          </cell>
          <cell r="I503">
            <v>1220</v>
          </cell>
          <cell r="J503">
            <v>1</v>
          </cell>
        </row>
        <row r="504">
          <cell r="B504">
            <v>1503061</v>
          </cell>
          <cell r="C504" t="str">
            <v>W262</v>
          </cell>
          <cell r="D504" t="str">
            <v>190w x 2300hInternal shuffled glass wall</v>
          </cell>
          <cell r="E504" t="str">
            <v>Set</v>
          </cell>
          <cell r="F504">
            <v>5970</v>
          </cell>
          <cell r="G504">
            <v>1100</v>
          </cell>
          <cell r="H504">
            <v>5970</v>
          </cell>
          <cell r="I504">
            <v>1100</v>
          </cell>
          <cell r="J504">
            <v>1</v>
          </cell>
        </row>
        <row r="505">
          <cell r="B505">
            <v>1503062</v>
          </cell>
          <cell r="C505" t="str">
            <v>W263</v>
          </cell>
          <cell r="D505" t="str">
            <v>1045w x 2300hInternal shuffled glass wall</v>
          </cell>
          <cell r="E505" t="str">
            <v>Set</v>
          </cell>
          <cell r="F505">
            <v>6740</v>
          </cell>
          <cell r="G505">
            <v>1220</v>
          </cell>
          <cell r="H505">
            <v>6740</v>
          </cell>
          <cell r="I505">
            <v>1220</v>
          </cell>
          <cell r="J505">
            <v>1</v>
          </cell>
        </row>
        <row r="506">
          <cell r="B506">
            <v>1503063</v>
          </cell>
          <cell r="C506" t="str">
            <v>W264</v>
          </cell>
          <cell r="D506" t="str">
            <v>5095w x 575hCasement window in hardwood frame</v>
          </cell>
          <cell r="E506" t="str">
            <v>Set</v>
          </cell>
          <cell r="F506">
            <v>20850</v>
          </cell>
          <cell r="G506">
            <v>2270</v>
          </cell>
          <cell r="H506">
            <v>20850</v>
          </cell>
          <cell r="I506">
            <v>2270</v>
          </cell>
          <cell r="J506">
            <v>1</v>
          </cell>
        </row>
        <row r="508">
          <cell r="B508">
            <v>1504000</v>
          </cell>
          <cell r="D508" t="str">
            <v>Utility Room.</v>
          </cell>
        </row>
        <row r="509">
          <cell r="B509">
            <v>1504001</v>
          </cell>
          <cell r="C509" t="str">
            <v>W101</v>
          </cell>
          <cell r="D509" t="str">
            <v>1500w x 2485hFixed Glazing in Aluminium frame</v>
          </cell>
          <cell r="E509" t="str">
            <v>Set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1</v>
          </cell>
        </row>
        <row r="510">
          <cell r="B510">
            <v>1504002</v>
          </cell>
          <cell r="C510" t="str">
            <v>W102</v>
          </cell>
          <cell r="D510" t="str">
            <v>1500w x 2485hFixed Glazing in Aluminium frame.</v>
          </cell>
          <cell r="E510" t="str">
            <v>Set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1</v>
          </cell>
        </row>
        <row r="511">
          <cell r="B511">
            <v>1504003</v>
          </cell>
          <cell r="C511" t="str">
            <v>W103</v>
          </cell>
          <cell r="D511" t="str">
            <v>2050w x 2485hFixed Glazing in Aluminium frame</v>
          </cell>
          <cell r="E511" t="str">
            <v>Set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1</v>
          </cell>
        </row>
        <row r="512">
          <cell r="B512">
            <v>1504004</v>
          </cell>
          <cell r="C512" t="str">
            <v>W104</v>
          </cell>
          <cell r="D512" t="str">
            <v>2050w x 2485hFixed Glazing in Aluminium frame.</v>
          </cell>
          <cell r="E512" t="str">
            <v>Set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1</v>
          </cell>
        </row>
        <row r="513">
          <cell r="B513">
            <v>1504005</v>
          </cell>
          <cell r="C513" t="str">
            <v>W105</v>
          </cell>
          <cell r="D513" t="str">
            <v>2050w x 2485hFixed Glazing in Aluminium frame..</v>
          </cell>
          <cell r="E513" t="str">
            <v>Set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1</v>
          </cell>
        </row>
        <row r="514">
          <cell r="B514">
            <v>1504006</v>
          </cell>
          <cell r="C514" t="str">
            <v>W106</v>
          </cell>
          <cell r="D514" t="str">
            <v>1500w x 735hHi-Level Fixed Glazing in Aluminium frame</v>
          </cell>
          <cell r="E514" t="str">
            <v>Set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1</v>
          </cell>
        </row>
        <row r="515">
          <cell r="B515">
            <v>1504007</v>
          </cell>
          <cell r="C515" t="str">
            <v>W107</v>
          </cell>
          <cell r="D515" t="str">
            <v>1500w x 735hHi-Level Fixed Glazing in Aluminium frame.</v>
          </cell>
          <cell r="E515" t="str">
            <v>Set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1</v>
          </cell>
        </row>
        <row r="516">
          <cell r="B516">
            <v>1504008</v>
          </cell>
          <cell r="C516" t="str">
            <v>W108</v>
          </cell>
          <cell r="D516" t="str">
            <v>1500w x 735hHi-Level Fixed Glazing in Aluminium frame..</v>
          </cell>
          <cell r="E516" t="str">
            <v>Set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1</v>
          </cell>
        </row>
        <row r="517">
          <cell r="B517">
            <v>1504009</v>
          </cell>
          <cell r="C517" t="str">
            <v>W109</v>
          </cell>
          <cell r="D517" t="str">
            <v>550w x 735hHi-Level Fixed Glazing in Aluminium frame</v>
          </cell>
          <cell r="E517" t="str">
            <v>Set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1</v>
          </cell>
        </row>
        <row r="518">
          <cell r="B518">
            <v>1504010</v>
          </cell>
          <cell r="C518" t="str">
            <v>W110</v>
          </cell>
          <cell r="D518" t="str">
            <v>550w x 735hHi-Level Fixed Glazing in Aluminium frame.</v>
          </cell>
          <cell r="E518" t="str">
            <v>Set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1</v>
          </cell>
        </row>
        <row r="519">
          <cell r="B519">
            <v>1504011</v>
          </cell>
          <cell r="C519" t="str">
            <v>W111</v>
          </cell>
          <cell r="D519" t="str">
            <v>1500w x 735hHi-Level Fixed Glazing in Aluminium frame…</v>
          </cell>
          <cell r="E519" t="str">
            <v>Set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</v>
          </cell>
        </row>
        <row r="520">
          <cell r="B520">
            <v>1504012</v>
          </cell>
          <cell r="C520" t="str">
            <v>W112</v>
          </cell>
          <cell r="D520" t="str">
            <v>1500w x 735hHi-Level Fixed Glazing in Aluminium frame….</v>
          </cell>
          <cell r="E520" t="str">
            <v>Set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1</v>
          </cell>
        </row>
        <row r="521">
          <cell r="B521">
            <v>1504013</v>
          </cell>
          <cell r="C521" t="str">
            <v>W113</v>
          </cell>
          <cell r="D521" t="str">
            <v>1500w x 735hHi-Level Fixed Glazing in Aluminium frame…..</v>
          </cell>
          <cell r="E521" t="str">
            <v>Set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1</v>
          </cell>
        </row>
        <row r="522">
          <cell r="B522">
            <v>1504014</v>
          </cell>
          <cell r="C522" t="str">
            <v>W114</v>
          </cell>
          <cell r="D522" t="str">
            <v>1500w x 735hHi-Level Fixed Glazing in Aluminium frame……</v>
          </cell>
          <cell r="E522" t="str">
            <v>Set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1</v>
          </cell>
        </row>
        <row r="523">
          <cell r="B523">
            <v>1504015</v>
          </cell>
          <cell r="C523" t="str">
            <v>W115</v>
          </cell>
          <cell r="D523" t="str">
            <v>550w x 735hHi-Level Fixed Glazing in Aluminium frame..</v>
          </cell>
          <cell r="E523" t="str">
            <v>Set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1</v>
          </cell>
        </row>
        <row r="524">
          <cell r="B524">
            <v>1504016</v>
          </cell>
          <cell r="C524" t="str">
            <v>W116</v>
          </cell>
          <cell r="D524" t="str">
            <v>440w x 2485hFixed Glazing in Aluminium frame</v>
          </cell>
          <cell r="E524" t="str">
            <v>Set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1</v>
          </cell>
        </row>
        <row r="525">
          <cell r="B525">
            <v>1504017</v>
          </cell>
          <cell r="C525" t="str">
            <v>W117</v>
          </cell>
          <cell r="D525" t="str">
            <v>440w x 735hHi-Level Fixed Glazing in Aluminium frame</v>
          </cell>
          <cell r="E525" t="str">
            <v>Set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1</v>
          </cell>
        </row>
        <row r="527">
          <cell r="D527" t="str">
            <v xml:space="preserve">VILLA A </v>
          </cell>
        </row>
        <row r="528">
          <cell r="B528">
            <v>1505001</v>
          </cell>
          <cell r="C528" t="str">
            <v>W101</v>
          </cell>
          <cell r="D528" t="str">
            <v>1600w x 2485hFixed Glazing in Aluminium frame</v>
          </cell>
          <cell r="E528" t="str">
            <v>Set</v>
          </cell>
          <cell r="F528">
            <v>16726</v>
          </cell>
          <cell r="G528">
            <v>1672.6000000000001</v>
          </cell>
          <cell r="H528">
            <v>16730</v>
          </cell>
          <cell r="I528">
            <v>1670</v>
          </cell>
          <cell r="J528">
            <v>1</v>
          </cell>
        </row>
        <row r="529">
          <cell r="B529">
            <v>1505002</v>
          </cell>
          <cell r="C529" t="str">
            <v>W102</v>
          </cell>
          <cell r="D529" t="str">
            <v>1360w x 2485hFixed Glazing in Aluminium frame</v>
          </cell>
          <cell r="E529" t="str">
            <v>Set</v>
          </cell>
          <cell r="F529">
            <v>15362</v>
          </cell>
          <cell r="G529">
            <v>1536.2</v>
          </cell>
          <cell r="H529">
            <v>16130</v>
          </cell>
          <cell r="I529">
            <v>1610</v>
          </cell>
          <cell r="J529">
            <v>1.05</v>
          </cell>
        </row>
        <row r="530">
          <cell r="B530">
            <v>1505003</v>
          </cell>
          <cell r="C530" t="str">
            <v>W103</v>
          </cell>
          <cell r="D530" t="str">
            <v>3260w x 500hFixed Glazing in hardwood frame</v>
          </cell>
          <cell r="E530" t="str">
            <v>Set</v>
          </cell>
          <cell r="F530">
            <v>12070</v>
          </cell>
          <cell r="G530">
            <v>1860</v>
          </cell>
          <cell r="H530">
            <v>12670</v>
          </cell>
          <cell r="I530">
            <v>1950</v>
          </cell>
          <cell r="J530">
            <v>1.05</v>
          </cell>
        </row>
        <row r="531">
          <cell r="B531">
            <v>1505004</v>
          </cell>
          <cell r="C531" t="str">
            <v>W104</v>
          </cell>
          <cell r="D531" t="str">
            <v>660w x 500hFixed Glazing in hardwood frame</v>
          </cell>
          <cell r="E531" t="str">
            <v>Set</v>
          </cell>
          <cell r="F531">
            <v>3480</v>
          </cell>
          <cell r="G531">
            <v>640</v>
          </cell>
          <cell r="H531">
            <v>3650</v>
          </cell>
          <cell r="I531">
            <v>670</v>
          </cell>
          <cell r="J531">
            <v>1.05</v>
          </cell>
        </row>
        <row r="532">
          <cell r="B532">
            <v>1505005</v>
          </cell>
          <cell r="C532" t="str">
            <v>W105</v>
          </cell>
          <cell r="D532" t="str">
            <v>2640w x 500hFixed Glazing in hardwood frame</v>
          </cell>
          <cell r="E532" t="str">
            <v>Set</v>
          </cell>
          <cell r="F532">
            <v>10420</v>
          </cell>
          <cell r="G532">
            <v>1550</v>
          </cell>
          <cell r="H532">
            <v>10940</v>
          </cell>
          <cell r="I532">
            <v>1630</v>
          </cell>
          <cell r="J532">
            <v>1.05</v>
          </cell>
        </row>
        <row r="533">
          <cell r="B533">
            <v>1505006</v>
          </cell>
          <cell r="C533" t="str">
            <v>W106</v>
          </cell>
          <cell r="D533" t="str">
            <v>1280w x 500hFixed Glazing in hardwood frame</v>
          </cell>
          <cell r="E533" t="str">
            <v>Set</v>
          </cell>
          <cell r="F533">
            <v>5610</v>
          </cell>
          <cell r="G533">
            <v>1080</v>
          </cell>
          <cell r="H533">
            <v>5890</v>
          </cell>
          <cell r="I533">
            <v>1130</v>
          </cell>
          <cell r="J533">
            <v>1.05</v>
          </cell>
        </row>
        <row r="534">
          <cell r="B534">
            <v>1505007</v>
          </cell>
          <cell r="C534" t="str">
            <v>W107</v>
          </cell>
          <cell r="D534" t="str">
            <v>1290w x 2100hInternal shuffled glass wall</v>
          </cell>
          <cell r="E534" t="str">
            <v>Set</v>
          </cell>
          <cell r="F534">
            <v>7810</v>
          </cell>
          <cell r="G534">
            <v>1260</v>
          </cell>
          <cell r="H534">
            <v>8200</v>
          </cell>
          <cell r="I534">
            <v>1320</v>
          </cell>
          <cell r="J534">
            <v>1.05</v>
          </cell>
        </row>
        <row r="535">
          <cell r="B535">
            <v>1505008</v>
          </cell>
          <cell r="C535" t="str">
            <v>W111</v>
          </cell>
          <cell r="D535" t="str">
            <v>1500w x 735hHi-Level Fixed Glazing in Aluminium frame</v>
          </cell>
          <cell r="E535" t="str">
            <v>Set</v>
          </cell>
          <cell r="F535">
            <v>8415</v>
          </cell>
          <cell r="G535">
            <v>540</v>
          </cell>
          <cell r="H535">
            <v>8420</v>
          </cell>
          <cell r="I535">
            <v>540</v>
          </cell>
          <cell r="J535">
            <v>1</v>
          </cell>
        </row>
        <row r="536">
          <cell r="B536">
            <v>1505009</v>
          </cell>
          <cell r="C536" t="str">
            <v>W112</v>
          </cell>
          <cell r="D536" t="str">
            <v>1500w x 735hHi-Level Fixed Glazing in Aluminium frame</v>
          </cell>
          <cell r="E536" t="str">
            <v>Set</v>
          </cell>
          <cell r="F536">
            <v>8415</v>
          </cell>
          <cell r="G536">
            <v>841.5</v>
          </cell>
          <cell r="H536">
            <v>8420</v>
          </cell>
          <cell r="I536">
            <v>840</v>
          </cell>
          <cell r="J536">
            <v>1</v>
          </cell>
        </row>
        <row r="537">
          <cell r="B537">
            <v>1505010</v>
          </cell>
          <cell r="C537" t="str">
            <v>W113</v>
          </cell>
          <cell r="D537" t="str">
            <v>1500w x 735hHi-Level Fixed Glazing in Aluminium frame</v>
          </cell>
          <cell r="E537" t="str">
            <v>Set</v>
          </cell>
          <cell r="F537">
            <v>8415</v>
          </cell>
          <cell r="G537">
            <v>841.5</v>
          </cell>
          <cell r="H537">
            <v>8420</v>
          </cell>
          <cell r="I537">
            <v>840</v>
          </cell>
          <cell r="J537">
            <v>1</v>
          </cell>
        </row>
        <row r="538">
          <cell r="B538">
            <v>1505011</v>
          </cell>
          <cell r="C538" t="str">
            <v>W114</v>
          </cell>
          <cell r="D538" t="str">
            <v>1500w x 735hHi-Level Fixed Glazing in Aluminium frame</v>
          </cell>
          <cell r="E538" t="str">
            <v>Set</v>
          </cell>
          <cell r="F538">
            <v>8415</v>
          </cell>
          <cell r="G538">
            <v>841.5</v>
          </cell>
          <cell r="H538">
            <v>8420</v>
          </cell>
          <cell r="I538">
            <v>840</v>
          </cell>
          <cell r="J538">
            <v>1</v>
          </cell>
        </row>
        <row r="539">
          <cell r="B539">
            <v>1505012</v>
          </cell>
          <cell r="C539" t="str">
            <v>W115</v>
          </cell>
          <cell r="D539" t="str">
            <v>1500w x 735hHi-Level Fixed Glazing in Aluminium frame</v>
          </cell>
          <cell r="E539" t="str">
            <v>Set</v>
          </cell>
          <cell r="F539">
            <v>8415</v>
          </cell>
          <cell r="G539">
            <v>841.5</v>
          </cell>
          <cell r="H539">
            <v>8420</v>
          </cell>
          <cell r="I539">
            <v>840</v>
          </cell>
          <cell r="J539">
            <v>1</v>
          </cell>
        </row>
        <row r="540">
          <cell r="B540">
            <v>1505013</v>
          </cell>
          <cell r="C540" t="str">
            <v>W116</v>
          </cell>
          <cell r="D540" t="str">
            <v>1500w x 735hHi-Level Fixed Glazing in Aluminium frame</v>
          </cell>
          <cell r="E540" t="str">
            <v>Set</v>
          </cell>
          <cell r="F540">
            <v>8415</v>
          </cell>
          <cell r="G540">
            <v>841.5</v>
          </cell>
          <cell r="H540">
            <v>8420</v>
          </cell>
          <cell r="I540">
            <v>840</v>
          </cell>
          <cell r="J540">
            <v>1</v>
          </cell>
        </row>
        <row r="541">
          <cell r="B541">
            <v>1505014</v>
          </cell>
          <cell r="C541" t="str">
            <v>W117</v>
          </cell>
          <cell r="D541" t="str">
            <v>1500w x 735hHi-Level Fixed Glazing in Aluminium frame</v>
          </cell>
          <cell r="E541" t="str">
            <v>Set</v>
          </cell>
          <cell r="F541">
            <v>8415</v>
          </cell>
          <cell r="G541">
            <v>841.5</v>
          </cell>
          <cell r="H541">
            <v>8420</v>
          </cell>
          <cell r="I541">
            <v>840</v>
          </cell>
          <cell r="J541">
            <v>1</v>
          </cell>
        </row>
        <row r="542">
          <cell r="B542">
            <v>1505015</v>
          </cell>
          <cell r="C542" t="str">
            <v>W118</v>
          </cell>
          <cell r="D542" t="str">
            <v>1500w x 735hHi-Level Fixed Glazing in Aluminium frame</v>
          </cell>
          <cell r="E542" t="str">
            <v>Set</v>
          </cell>
          <cell r="F542">
            <v>8415</v>
          </cell>
          <cell r="G542">
            <v>841.5</v>
          </cell>
          <cell r="H542">
            <v>8420</v>
          </cell>
          <cell r="I542">
            <v>840</v>
          </cell>
          <cell r="J542">
            <v>1</v>
          </cell>
        </row>
        <row r="543">
          <cell r="B543">
            <v>1505016</v>
          </cell>
          <cell r="C543" t="str">
            <v>W119</v>
          </cell>
          <cell r="D543" t="str">
            <v>1600w x 735hHi-Level Fixed Glazing in Aluminium frame</v>
          </cell>
          <cell r="E543" t="str">
            <v>Set</v>
          </cell>
          <cell r="F543">
            <v>8909</v>
          </cell>
          <cell r="G543">
            <v>890.90000000000009</v>
          </cell>
          <cell r="H543">
            <v>8910</v>
          </cell>
          <cell r="I543">
            <v>890</v>
          </cell>
          <cell r="J543">
            <v>1</v>
          </cell>
        </row>
        <row r="544">
          <cell r="B544">
            <v>1505017</v>
          </cell>
          <cell r="C544" t="str">
            <v>W120</v>
          </cell>
          <cell r="D544" t="str">
            <v>1400w x 735hHi-Level Fixed Glazing in Aluminium frame</v>
          </cell>
          <cell r="E544" t="str">
            <v>Set</v>
          </cell>
          <cell r="F544">
            <v>8292</v>
          </cell>
          <cell r="G544">
            <v>829.2</v>
          </cell>
          <cell r="H544">
            <v>8290</v>
          </cell>
          <cell r="I544">
            <v>830</v>
          </cell>
          <cell r="J544">
            <v>1</v>
          </cell>
        </row>
        <row r="545">
          <cell r="B545">
            <v>1505018</v>
          </cell>
          <cell r="C545" t="str">
            <v>W121</v>
          </cell>
          <cell r="D545" t="str">
            <v>1500w x 735hHi-Level Fixed Glazing in Aluminium frame</v>
          </cell>
          <cell r="E545" t="str">
            <v>Set</v>
          </cell>
          <cell r="F545">
            <v>8415</v>
          </cell>
          <cell r="G545">
            <v>841.5</v>
          </cell>
          <cell r="H545">
            <v>8420</v>
          </cell>
          <cell r="I545">
            <v>840</v>
          </cell>
          <cell r="J545">
            <v>1</v>
          </cell>
        </row>
        <row r="546">
          <cell r="B546">
            <v>1505019</v>
          </cell>
          <cell r="C546" t="str">
            <v>W122</v>
          </cell>
          <cell r="D546" t="str">
            <v>1500w x 735hHi-Level Fixed Glazing in Aluminium frame</v>
          </cell>
          <cell r="E546" t="str">
            <v>Set</v>
          </cell>
          <cell r="F546">
            <v>8415</v>
          </cell>
          <cell r="G546">
            <v>841.5</v>
          </cell>
          <cell r="H546">
            <v>8420</v>
          </cell>
          <cell r="I546">
            <v>840</v>
          </cell>
          <cell r="J546">
            <v>1</v>
          </cell>
        </row>
        <row r="547">
          <cell r="B547">
            <v>1505020</v>
          </cell>
          <cell r="C547" t="str">
            <v>W123</v>
          </cell>
          <cell r="D547" t="str">
            <v>1400w x 735hHi-Level Fixed Glazing in Aluminium frame</v>
          </cell>
          <cell r="E547" t="str">
            <v>Set</v>
          </cell>
          <cell r="F547">
            <v>8292</v>
          </cell>
          <cell r="G547">
            <v>829.2</v>
          </cell>
          <cell r="H547">
            <v>8290</v>
          </cell>
          <cell r="I547">
            <v>830</v>
          </cell>
          <cell r="J547">
            <v>1</v>
          </cell>
        </row>
        <row r="548">
          <cell r="B548">
            <v>1505021</v>
          </cell>
          <cell r="C548" t="str">
            <v>W124</v>
          </cell>
          <cell r="D548" t="str">
            <v>4220w x 735hHi-Level Fixed Glazing in Aluminium frame</v>
          </cell>
          <cell r="E548" t="str">
            <v>Set</v>
          </cell>
          <cell r="F548">
            <v>16938</v>
          </cell>
          <cell r="G548">
            <v>1693.8000000000002</v>
          </cell>
          <cell r="H548">
            <v>16940</v>
          </cell>
          <cell r="I548">
            <v>1690</v>
          </cell>
          <cell r="J548">
            <v>1</v>
          </cell>
        </row>
        <row r="549">
          <cell r="B549">
            <v>1505022</v>
          </cell>
          <cell r="C549" t="str">
            <v>W125</v>
          </cell>
          <cell r="D549" t="str">
            <v>2570w x 735hHi-Level Fixed Glazing in Aluminium frame</v>
          </cell>
          <cell r="E549" t="str">
            <v>Set</v>
          </cell>
          <cell r="F549">
            <v>11951</v>
          </cell>
          <cell r="G549">
            <v>1195.1000000000001</v>
          </cell>
          <cell r="H549">
            <v>11950</v>
          </cell>
          <cell r="I549">
            <v>1200</v>
          </cell>
          <cell r="J549">
            <v>1</v>
          </cell>
        </row>
        <row r="550">
          <cell r="B550">
            <v>1505023</v>
          </cell>
          <cell r="C550" t="str">
            <v>W131</v>
          </cell>
          <cell r="D550" t="str">
            <v>1305w x 2205hFixed Glazing in Aluminium frame</v>
          </cell>
          <cell r="E550" t="str">
            <v>Set</v>
          </cell>
          <cell r="F550">
            <v>14155</v>
          </cell>
          <cell r="G550">
            <v>1415.5</v>
          </cell>
          <cell r="H550">
            <v>14160</v>
          </cell>
          <cell r="I550">
            <v>1420</v>
          </cell>
          <cell r="J550">
            <v>1</v>
          </cell>
        </row>
        <row r="551">
          <cell r="B551">
            <v>1505024</v>
          </cell>
          <cell r="C551" t="str">
            <v>W132</v>
          </cell>
          <cell r="D551" t="str">
            <v>910w x 2205hFixed Glazing in Aluminium frame</v>
          </cell>
          <cell r="E551" t="str">
            <v>Set</v>
          </cell>
          <cell r="F551">
            <v>11962</v>
          </cell>
          <cell r="G551">
            <v>1196.2</v>
          </cell>
          <cell r="H551">
            <v>11960</v>
          </cell>
          <cell r="I551">
            <v>1200</v>
          </cell>
          <cell r="J551">
            <v>1</v>
          </cell>
        </row>
        <row r="552">
          <cell r="B552">
            <v>1505025</v>
          </cell>
          <cell r="C552" t="str">
            <v>W133</v>
          </cell>
          <cell r="D552" t="str">
            <v>910w x 2205hFixed Glazing in Aluminium frame</v>
          </cell>
          <cell r="E552" t="str">
            <v>Set</v>
          </cell>
          <cell r="F552">
            <v>11962</v>
          </cell>
          <cell r="G552">
            <v>1196.2</v>
          </cell>
          <cell r="H552">
            <v>11960</v>
          </cell>
          <cell r="I552">
            <v>1200</v>
          </cell>
          <cell r="J552">
            <v>1</v>
          </cell>
        </row>
        <row r="553">
          <cell r="B553">
            <v>1505026</v>
          </cell>
          <cell r="C553" t="str">
            <v>W134</v>
          </cell>
          <cell r="D553" t="str">
            <v>1305w x 2205hFixed Glazing in Aluminium frame</v>
          </cell>
          <cell r="E553" t="str">
            <v>Set</v>
          </cell>
          <cell r="F553">
            <v>14115</v>
          </cell>
          <cell r="G553">
            <v>1411.5</v>
          </cell>
          <cell r="H553">
            <v>14120</v>
          </cell>
          <cell r="I553">
            <v>1410</v>
          </cell>
          <cell r="J553">
            <v>1</v>
          </cell>
        </row>
        <row r="554">
          <cell r="B554">
            <v>1505027</v>
          </cell>
          <cell r="C554" t="str">
            <v>W135a</v>
          </cell>
          <cell r="D554" t="str">
            <v>1500w x 2205hFixed Glazing in Aluminium frame</v>
          </cell>
          <cell r="E554" t="str">
            <v>Set</v>
          </cell>
          <cell r="F554">
            <v>14871</v>
          </cell>
          <cell r="G554">
            <v>1487.1</v>
          </cell>
          <cell r="H554">
            <v>14870</v>
          </cell>
          <cell r="I554">
            <v>1490</v>
          </cell>
          <cell r="J554">
            <v>1</v>
          </cell>
        </row>
        <row r="555">
          <cell r="B555">
            <v>1505028</v>
          </cell>
          <cell r="C555" t="str">
            <v>W135b</v>
          </cell>
          <cell r="D555" t="str">
            <v>1500w x 2205hFixed Glazing in Aluminium frame</v>
          </cell>
          <cell r="E555" t="str">
            <v>Set</v>
          </cell>
          <cell r="F555">
            <v>14871</v>
          </cell>
          <cell r="G555">
            <v>1487.1</v>
          </cell>
          <cell r="H555">
            <v>14870</v>
          </cell>
          <cell r="I555">
            <v>1490</v>
          </cell>
          <cell r="J555">
            <v>1</v>
          </cell>
        </row>
        <row r="556">
          <cell r="B556">
            <v>1505029</v>
          </cell>
          <cell r="C556" t="str">
            <v>W136</v>
          </cell>
          <cell r="D556" t="str">
            <v>1305w x 2205hFixed Glazing in Aluminium frame</v>
          </cell>
          <cell r="E556" t="str">
            <v>Set</v>
          </cell>
          <cell r="F556">
            <v>14155</v>
          </cell>
          <cell r="G556">
            <v>1415.5</v>
          </cell>
          <cell r="H556">
            <v>14160</v>
          </cell>
          <cell r="I556">
            <v>1420</v>
          </cell>
          <cell r="J556">
            <v>1</v>
          </cell>
        </row>
        <row r="557">
          <cell r="B557">
            <v>1505030</v>
          </cell>
          <cell r="C557" t="str">
            <v>W137</v>
          </cell>
          <cell r="D557" t="str">
            <v>910w x 2205hFixed Glazing in Aluminium frame</v>
          </cell>
          <cell r="E557" t="str">
            <v>Set</v>
          </cell>
          <cell r="F557">
            <v>11962</v>
          </cell>
          <cell r="G557">
            <v>1196.2</v>
          </cell>
          <cell r="H557">
            <v>11960</v>
          </cell>
          <cell r="I557">
            <v>1200</v>
          </cell>
          <cell r="J557">
            <v>1</v>
          </cell>
        </row>
        <row r="558">
          <cell r="B558">
            <v>1505031</v>
          </cell>
          <cell r="C558" t="str">
            <v>W138</v>
          </cell>
          <cell r="D558" t="str">
            <v>910w x 2205hFixed Glazing in Aluminium frame</v>
          </cell>
          <cell r="E558" t="str">
            <v>Set</v>
          </cell>
          <cell r="F558">
            <v>11962</v>
          </cell>
          <cell r="G558">
            <v>1196.2</v>
          </cell>
          <cell r="H558">
            <v>11960</v>
          </cell>
          <cell r="I558">
            <v>1200</v>
          </cell>
          <cell r="J558">
            <v>1</v>
          </cell>
        </row>
        <row r="559">
          <cell r="B559">
            <v>1505032</v>
          </cell>
          <cell r="C559" t="str">
            <v>W139</v>
          </cell>
          <cell r="D559" t="str">
            <v>1305w x 2205hFixed Glazing in Aluminium frame</v>
          </cell>
          <cell r="E559" t="str">
            <v>Set</v>
          </cell>
          <cell r="F559">
            <v>14155</v>
          </cell>
          <cell r="G559">
            <v>1415.5</v>
          </cell>
          <cell r="H559">
            <v>14160</v>
          </cell>
          <cell r="I559">
            <v>1420</v>
          </cell>
          <cell r="J559">
            <v>1</v>
          </cell>
        </row>
        <row r="560">
          <cell r="B560">
            <v>1505033</v>
          </cell>
          <cell r="C560" t="str">
            <v>W140</v>
          </cell>
          <cell r="D560" t="str">
            <v>1200w x 560hFixed Glazing in hardwood frame</v>
          </cell>
          <cell r="E560" t="str">
            <v>Set</v>
          </cell>
          <cell r="F560">
            <v>6430</v>
          </cell>
          <cell r="G560">
            <v>1400</v>
          </cell>
          <cell r="H560">
            <v>6360</v>
          </cell>
          <cell r="I560">
            <v>640</v>
          </cell>
          <cell r="J560">
            <v>1</v>
          </cell>
        </row>
        <row r="561">
          <cell r="B561">
            <v>1505034</v>
          </cell>
          <cell r="C561" t="str">
            <v>W141</v>
          </cell>
          <cell r="D561" t="str">
            <v>260w x 2100hInternal shuffled glass wall</v>
          </cell>
          <cell r="E561" t="str">
            <v>Set</v>
          </cell>
          <cell r="F561">
            <v>3420</v>
          </cell>
          <cell r="G561">
            <v>540</v>
          </cell>
          <cell r="H561">
            <v>3765</v>
          </cell>
          <cell r="I561">
            <v>594</v>
          </cell>
          <cell r="J561">
            <v>1.05</v>
          </cell>
        </row>
        <row r="562">
          <cell r="B562">
            <v>1505035</v>
          </cell>
          <cell r="C562" t="str">
            <v>W142</v>
          </cell>
          <cell r="D562" t="str">
            <v>230w x 2100hInternal shuffled glass wall</v>
          </cell>
          <cell r="E562" t="str">
            <v>Set</v>
          </cell>
          <cell r="F562">
            <v>3420</v>
          </cell>
          <cell r="G562">
            <v>540</v>
          </cell>
          <cell r="H562">
            <v>3765</v>
          </cell>
          <cell r="I562">
            <v>594</v>
          </cell>
          <cell r="J562">
            <v>1.05</v>
          </cell>
        </row>
        <row r="563">
          <cell r="B563">
            <v>1505036</v>
          </cell>
          <cell r="C563" t="str">
            <v>W143</v>
          </cell>
          <cell r="D563" t="str">
            <v>260w x 2100hInternal shuffled glass wall</v>
          </cell>
          <cell r="E563" t="str">
            <v>Set</v>
          </cell>
          <cell r="F563">
            <v>3420</v>
          </cell>
          <cell r="G563">
            <v>540</v>
          </cell>
          <cell r="H563">
            <v>3765</v>
          </cell>
          <cell r="I563">
            <v>594</v>
          </cell>
          <cell r="J563">
            <v>1.05</v>
          </cell>
        </row>
        <row r="564">
          <cell r="B564">
            <v>1505037</v>
          </cell>
          <cell r="C564" t="str">
            <v>W151</v>
          </cell>
          <cell r="D564" t="str">
            <v>2800w x 2200hHi-Level Triangular Fixed Glazing in Aluminium frame</v>
          </cell>
          <cell r="E564" t="str">
            <v>Set</v>
          </cell>
          <cell r="F564">
            <v>26987</v>
          </cell>
          <cell r="G564">
            <v>2698.7</v>
          </cell>
          <cell r="H564">
            <v>26990</v>
          </cell>
          <cell r="I564">
            <v>2700</v>
          </cell>
          <cell r="J564">
            <v>1</v>
          </cell>
        </row>
        <row r="565">
          <cell r="B565">
            <v>1505038</v>
          </cell>
          <cell r="C565" t="str">
            <v>W152</v>
          </cell>
          <cell r="D565" t="str">
            <v>2800w x 2200hHi-Level Triangular Fixed Glazing in Aluminium frame</v>
          </cell>
          <cell r="E565" t="str">
            <v>Set</v>
          </cell>
          <cell r="F565">
            <v>26987</v>
          </cell>
          <cell r="G565">
            <v>2698.7</v>
          </cell>
          <cell r="H565">
            <v>26990</v>
          </cell>
          <cell r="I565">
            <v>2700</v>
          </cell>
          <cell r="J565">
            <v>1</v>
          </cell>
        </row>
        <row r="566">
          <cell r="B566">
            <v>1505039</v>
          </cell>
          <cell r="C566" t="str">
            <v>W153</v>
          </cell>
          <cell r="D566" t="str">
            <v>2800w x 2200hHi-Level Triangular Fixed Glazing in Aluminium frame</v>
          </cell>
          <cell r="E566" t="str">
            <v>Set</v>
          </cell>
          <cell r="F566">
            <v>26987</v>
          </cell>
          <cell r="G566">
            <v>2698.7</v>
          </cell>
          <cell r="H566">
            <v>26990</v>
          </cell>
          <cell r="I566">
            <v>2700</v>
          </cell>
          <cell r="J566">
            <v>1</v>
          </cell>
        </row>
        <row r="567">
          <cell r="B567">
            <v>1505040</v>
          </cell>
          <cell r="C567" t="str">
            <v>W154</v>
          </cell>
          <cell r="D567" t="str">
            <v>2800w x 2200hHi-Level Triangular Fixed Glazing in Aluminium frame</v>
          </cell>
          <cell r="E567" t="str">
            <v>Set</v>
          </cell>
          <cell r="F567">
            <v>26987</v>
          </cell>
          <cell r="G567">
            <v>2698.7</v>
          </cell>
          <cell r="H567">
            <v>26990</v>
          </cell>
          <cell r="I567">
            <v>2700</v>
          </cell>
          <cell r="J567">
            <v>1</v>
          </cell>
        </row>
        <row r="568">
          <cell r="B568">
            <v>1505041</v>
          </cell>
          <cell r="C568" t="str">
            <v>W201</v>
          </cell>
          <cell r="D568" t="str">
            <v>4080w x 2485hFixed Glazing in Aluminium frame</v>
          </cell>
          <cell r="E568" t="str">
            <v>Set</v>
          </cell>
          <cell r="F568">
            <v>20500</v>
          </cell>
          <cell r="G568">
            <v>4700</v>
          </cell>
          <cell r="H568">
            <v>20500</v>
          </cell>
          <cell r="I568">
            <v>4700</v>
          </cell>
          <cell r="J568">
            <v>1</v>
          </cell>
        </row>
        <row r="569">
          <cell r="B569">
            <v>1505042</v>
          </cell>
          <cell r="C569" t="str">
            <v>W202</v>
          </cell>
          <cell r="D569" t="str">
            <v>915w x 2485hFixed Glazing in Aluminium frame</v>
          </cell>
          <cell r="E569" t="str">
            <v>Set</v>
          </cell>
          <cell r="F569">
            <v>12779</v>
          </cell>
          <cell r="G569">
            <v>1277.9000000000001</v>
          </cell>
          <cell r="H569">
            <v>12780</v>
          </cell>
          <cell r="I569">
            <v>1280</v>
          </cell>
          <cell r="J569">
            <v>1</v>
          </cell>
        </row>
        <row r="570">
          <cell r="B570">
            <v>1505043</v>
          </cell>
          <cell r="C570" t="str">
            <v>W203</v>
          </cell>
          <cell r="D570" t="str">
            <v>400w x 2485hFixed Glazing in Aluminium frame</v>
          </cell>
          <cell r="E570" t="str">
            <v>Set</v>
          </cell>
          <cell r="F570">
            <v>9534</v>
          </cell>
          <cell r="G570">
            <v>953.40000000000009</v>
          </cell>
          <cell r="H570">
            <v>9530</v>
          </cell>
          <cell r="I570">
            <v>950</v>
          </cell>
          <cell r="J570">
            <v>1</v>
          </cell>
        </row>
        <row r="571">
          <cell r="B571">
            <v>1505044</v>
          </cell>
          <cell r="C571" t="str">
            <v>W204</v>
          </cell>
          <cell r="D571" t="str">
            <v>1000w x 2485hFixed Glazing in Aluminium frame</v>
          </cell>
          <cell r="E571" t="str">
            <v>Set</v>
          </cell>
          <cell r="F571">
            <v>13131</v>
          </cell>
          <cell r="G571">
            <v>1313.1000000000001</v>
          </cell>
          <cell r="H571">
            <v>13130</v>
          </cell>
          <cell r="I571">
            <v>1310</v>
          </cell>
          <cell r="J571">
            <v>1</v>
          </cell>
        </row>
        <row r="572">
          <cell r="B572">
            <v>1505045</v>
          </cell>
          <cell r="C572" t="str">
            <v>W205</v>
          </cell>
          <cell r="D572" t="str">
            <v>1000w x 2485hFixed Glazing in Aluminium frame</v>
          </cell>
          <cell r="E572" t="str">
            <v>Set</v>
          </cell>
          <cell r="F572">
            <v>13131</v>
          </cell>
          <cell r="G572">
            <v>1313.1000000000001</v>
          </cell>
          <cell r="H572">
            <v>13130</v>
          </cell>
          <cell r="I572">
            <v>1310</v>
          </cell>
          <cell r="J572">
            <v>1</v>
          </cell>
        </row>
        <row r="573">
          <cell r="B573">
            <v>1505046</v>
          </cell>
          <cell r="C573" t="str">
            <v>W206</v>
          </cell>
          <cell r="D573" t="str">
            <v>1055w x 2485hFixed Glazing in Aluminium frame</v>
          </cell>
          <cell r="E573" t="str">
            <v>Set</v>
          </cell>
          <cell r="F573">
            <v>13358</v>
          </cell>
          <cell r="G573">
            <v>1335.8000000000002</v>
          </cell>
          <cell r="H573">
            <v>13360</v>
          </cell>
          <cell r="I573">
            <v>1340</v>
          </cell>
          <cell r="J573">
            <v>1</v>
          </cell>
        </row>
        <row r="574">
          <cell r="B574">
            <v>1505047</v>
          </cell>
          <cell r="C574" t="str">
            <v>W207</v>
          </cell>
          <cell r="D574" t="str">
            <v>2375w x 2800hExternal shuffle glazing</v>
          </cell>
          <cell r="E574" t="str">
            <v>Set</v>
          </cell>
          <cell r="F574">
            <v>21190</v>
          </cell>
          <cell r="G574">
            <v>580</v>
          </cell>
          <cell r="H574">
            <v>22250</v>
          </cell>
          <cell r="I574">
            <v>610</v>
          </cell>
          <cell r="J574">
            <v>1.05</v>
          </cell>
        </row>
        <row r="575">
          <cell r="B575">
            <v>1505048</v>
          </cell>
          <cell r="C575" t="str">
            <v>W208</v>
          </cell>
          <cell r="D575" t="str">
            <v>1225w x 880hCasement window in hardwood frame</v>
          </cell>
          <cell r="E575" t="str">
            <v>Set</v>
          </cell>
          <cell r="F575">
            <v>28460</v>
          </cell>
          <cell r="G575">
            <v>3980</v>
          </cell>
          <cell r="H575">
            <v>29880</v>
          </cell>
          <cell r="I575">
            <v>4180</v>
          </cell>
          <cell r="J575">
            <v>1.05</v>
          </cell>
        </row>
        <row r="576">
          <cell r="B576">
            <v>1505049</v>
          </cell>
          <cell r="C576" t="str">
            <v>W209</v>
          </cell>
          <cell r="D576" t="str">
            <v>930w x 500hCasement window in hardwood frame</v>
          </cell>
          <cell r="E576" t="str">
            <v>Set</v>
          </cell>
          <cell r="F576">
            <v>4730</v>
          </cell>
          <cell r="G576">
            <v>1100</v>
          </cell>
          <cell r="H576">
            <v>4970</v>
          </cell>
          <cell r="I576">
            <v>1160</v>
          </cell>
          <cell r="J576">
            <v>1.05</v>
          </cell>
        </row>
        <row r="577">
          <cell r="B577">
            <v>1505050</v>
          </cell>
          <cell r="C577" t="str">
            <v>W210</v>
          </cell>
          <cell r="D577" t="str">
            <v>5450w x 500hFixed Glazing in hardwood frame</v>
          </cell>
          <cell r="E577" t="str">
            <v>Set</v>
          </cell>
          <cell r="F577">
            <v>20400</v>
          </cell>
          <cell r="G577">
            <v>2930</v>
          </cell>
          <cell r="H577">
            <v>21420</v>
          </cell>
          <cell r="I577">
            <v>3080</v>
          </cell>
          <cell r="J577">
            <v>1.05</v>
          </cell>
        </row>
        <row r="578">
          <cell r="B578">
            <v>1505051</v>
          </cell>
          <cell r="C578" t="str">
            <v>W211</v>
          </cell>
          <cell r="D578" t="str">
            <v>1410w x 500hFixed Glazing in hardwood frame</v>
          </cell>
          <cell r="E578" t="str">
            <v>Set</v>
          </cell>
          <cell r="F578">
            <v>9370</v>
          </cell>
          <cell r="G578">
            <v>1760</v>
          </cell>
          <cell r="H578">
            <v>9840</v>
          </cell>
          <cell r="I578">
            <v>1850</v>
          </cell>
          <cell r="J578">
            <v>1.05</v>
          </cell>
        </row>
        <row r="579">
          <cell r="B579">
            <v>1505052</v>
          </cell>
          <cell r="C579" t="str">
            <v>W212</v>
          </cell>
          <cell r="D579" t="str">
            <v>2190w x 2800hInternal shuffled glass wall</v>
          </cell>
          <cell r="E579" t="str">
            <v>Set</v>
          </cell>
          <cell r="F579">
            <v>13550</v>
          </cell>
          <cell r="G579">
            <v>940</v>
          </cell>
          <cell r="H579">
            <v>14230</v>
          </cell>
          <cell r="I579">
            <v>990</v>
          </cell>
          <cell r="J579">
            <v>1.05</v>
          </cell>
        </row>
        <row r="580">
          <cell r="B580">
            <v>1505053</v>
          </cell>
          <cell r="C580" t="str">
            <v>W213</v>
          </cell>
          <cell r="D580" t="str">
            <v>1468w x 2800hInternal hi-level shuffled glass wall</v>
          </cell>
          <cell r="E580" t="str">
            <v>Set</v>
          </cell>
          <cell r="F580">
            <v>10640</v>
          </cell>
          <cell r="G580">
            <v>860</v>
          </cell>
          <cell r="H580">
            <v>11170</v>
          </cell>
          <cell r="I580">
            <v>900</v>
          </cell>
          <cell r="J580">
            <v>1.05</v>
          </cell>
        </row>
        <row r="581">
          <cell r="B581">
            <v>1505054</v>
          </cell>
          <cell r="C581" t="str">
            <v>W214</v>
          </cell>
          <cell r="D581" t="str">
            <v>100w x 2800hInternal shuffled glass wall</v>
          </cell>
          <cell r="E581" t="str">
            <v>Set</v>
          </cell>
          <cell r="F581">
            <v>4290</v>
          </cell>
          <cell r="G581">
            <v>620</v>
          </cell>
          <cell r="H581">
            <v>4500</v>
          </cell>
          <cell r="I581">
            <v>650</v>
          </cell>
          <cell r="J581">
            <v>1.05</v>
          </cell>
        </row>
        <row r="582">
          <cell r="B582">
            <v>1505055</v>
          </cell>
          <cell r="C582" t="str">
            <v>W215</v>
          </cell>
          <cell r="D582" t="str">
            <v>900w x 700hInternal hi-level shuffled glass wall</v>
          </cell>
          <cell r="E582" t="str">
            <v>Set</v>
          </cell>
          <cell r="F582">
            <v>3140</v>
          </cell>
          <cell r="G582">
            <v>460</v>
          </cell>
          <cell r="H582">
            <v>3300</v>
          </cell>
          <cell r="I582">
            <v>480</v>
          </cell>
          <cell r="J582">
            <v>1.05</v>
          </cell>
        </row>
        <row r="583">
          <cell r="B583">
            <v>1505056</v>
          </cell>
          <cell r="C583" t="str">
            <v>W216</v>
          </cell>
          <cell r="D583" t="str">
            <v>1105w x 2800hInternal shuffled glass wall</v>
          </cell>
          <cell r="E583" t="str">
            <v>Set</v>
          </cell>
          <cell r="F583">
            <v>8920</v>
          </cell>
          <cell r="G583">
            <v>780</v>
          </cell>
          <cell r="H583">
            <v>9370</v>
          </cell>
          <cell r="I583">
            <v>820</v>
          </cell>
          <cell r="J583">
            <v>1.05</v>
          </cell>
        </row>
        <row r="584">
          <cell r="B584">
            <v>1505057</v>
          </cell>
          <cell r="C584" t="str">
            <v>W217</v>
          </cell>
          <cell r="D584" t="str">
            <v>900w x 700hInternal hi-level shuffled glass wall</v>
          </cell>
          <cell r="E584" t="str">
            <v>Set</v>
          </cell>
          <cell r="F584">
            <v>3140</v>
          </cell>
          <cell r="G584">
            <v>460</v>
          </cell>
          <cell r="H584">
            <v>3300</v>
          </cell>
          <cell r="I584">
            <v>480</v>
          </cell>
          <cell r="J584">
            <v>1.05</v>
          </cell>
        </row>
        <row r="585">
          <cell r="B585">
            <v>1505058</v>
          </cell>
          <cell r="C585" t="str">
            <v>W218</v>
          </cell>
          <cell r="D585" t="str">
            <v>400w x 2800hInternal shuffled glass wall</v>
          </cell>
          <cell r="E585" t="str">
            <v>Set</v>
          </cell>
          <cell r="F585">
            <v>5540</v>
          </cell>
          <cell r="G585">
            <v>630</v>
          </cell>
          <cell r="H585">
            <v>5820</v>
          </cell>
          <cell r="I585">
            <v>660</v>
          </cell>
          <cell r="J585">
            <v>1.05</v>
          </cell>
        </row>
        <row r="586">
          <cell r="B586">
            <v>1505059</v>
          </cell>
          <cell r="C586" t="str">
            <v>W219</v>
          </cell>
          <cell r="D586" t="str">
            <v>2300w x 560hCasement window in hardwood frame</v>
          </cell>
          <cell r="E586" t="str">
            <v>Set</v>
          </cell>
          <cell r="F586">
            <v>9900</v>
          </cell>
          <cell r="G586">
            <v>1400</v>
          </cell>
          <cell r="H586">
            <v>10400</v>
          </cell>
          <cell r="I586">
            <v>1470</v>
          </cell>
          <cell r="J586">
            <v>1.05</v>
          </cell>
        </row>
        <row r="587">
          <cell r="B587">
            <v>1505060</v>
          </cell>
          <cell r="C587" t="str">
            <v>W221</v>
          </cell>
          <cell r="D587" t="str">
            <v>1500w x 735hHi-Level Fixed Glazing in Aluminium frame</v>
          </cell>
          <cell r="E587" t="str">
            <v>Set</v>
          </cell>
          <cell r="F587">
            <v>8415</v>
          </cell>
          <cell r="G587">
            <v>841.5</v>
          </cell>
          <cell r="H587">
            <v>8420</v>
          </cell>
          <cell r="I587">
            <v>840</v>
          </cell>
          <cell r="J587">
            <v>1</v>
          </cell>
        </row>
        <row r="588">
          <cell r="B588">
            <v>1505061</v>
          </cell>
          <cell r="C588" t="str">
            <v>W222</v>
          </cell>
          <cell r="D588" t="str">
            <v>1500w x 735hHi-Level Fixed Glazing in Aluminium frame</v>
          </cell>
          <cell r="E588" t="str">
            <v>Set</v>
          </cell>
          <cell r="F588">
            <v>8415</v>
          </cell>
          <cell r="G588">
            <v>841.5</v>
          </cell>
          <cell r="H588">
            <v>8420</v>
          </cell>
          <cell r="I588">
            <v>840</v>
          </cell>
          <cell r="J588">
            <v>1</v>
          </cell>
        </row>
        <row r="589">
          <cell r="B589">
            <v>1505062</v>
          </cell>
          <cell r="C589" t="str">
            <v>W223</v>
          </cell>
          <cell r="D589" t="str">
            <v>400w x 735hHi-Level Fixed Glazing in Aluminium frame</v>
          </cell>
          <cell r="E589" t="str">
            <v>Set</v>
          </cell>
          <cell r="F589">
            <v>5213</v>
          </cell>
          <cell r="G589">
            <v>521.30000000000007</v>
          </cell>
          <cell r="H589">
            <v>5210</v>
          </cell>
          <cell r="I589">
            <v>520</v>
          </cell>
          <cell r="J589">
            <v>1</v>
          </cell>
        </row>
        <row r="590">
          <cell r="B590">
            <v>1505063</v>
          </cell>
          <cell r="C590" t="str">
            <v>W224</v>
          </cell>
          <cell r="D590" t="str">
            <v>1000w x 735hHi-Level Fixed Glazing in Aluminium frame</v>
          </cell>
          <cell r="E590" t="str">
            <v>Set</v>
          </cell>
          <cell r="F590">
            <v>7061</v>
          </cell>
          <cell r="G590">
            <v>706.1</v>
          </cell>
          <cell r="H590">
            <v>7060</v>
          </cell>
          <cell r="I590">
            <v>710</v>
          </cell>
          <cell r="J590">
            <v>1</v>
          </cell>
        </row>
        <row r="591">
          <cell r="B591">
            <v>1505064</v>
          </cell>
          <cell r="C591" t="str">
            <v>W225</v>
          </cell>
          <cell r="D591" t="str">
            <v>1500w x 735hHi-Level Fixed Glazing in Aluminium frame</v>
          </cell>
          <cell r="E591" t="str">
            <v>Set</v>
          </cell>
          <cell r="F591">
            <v>8415</v>
          </cell>
          <cell r="G591">
            <v>841.5</v>
          </cell>
          <cell r="H591">
            <v>8420</v>
          </cell>
          <cell r="I591">
            <v>840</v>
          </cell>
          <cell r="J591">
            <v>1</v>
          </cell>
        </row>
        <row r="592">
          <cell r="B592">
            <v>1505065</v>
          </cell>
          <cell r="C592" t="str">
            <v>W226</v>
          </cell>
          <cell r="D592" t="str">
            <v>1500w x 735hHi-Level Fixed Glazing in Aluminium frame</v>
          </cell>
          <cell r="E592" t="str">
            <v>Set</v>
          </cell>
          <cell r="F592">
            <v>8415</v>
          </cell>
          <cell r="G592">
            <v>841.5</v>
          </cell>
          <cell r="H592">
            <v>8420</v>
          </cell>
          <cell r="I592">
            <v>840</v>
          </cell>
          <cell r="J592">
            <v>1</v>
          </cell>
        </row>
        <row r="593">
          <cell r="B593">
            <v>1505066</v>
          </cell>
          <cell r="C593" t="str">
            <v>W227</v>
          </cell>
          <cell r="D593" t="str">
            <v>1000w x 735hHi-Level Fixed Glazing in Aluminium frame</v>
          </cell>
          <cell r="E593" t="str">
            <v>Set</v>
          </cell>
          <cell r="F593">
            <v>7061</v>
          </cell>
          <cell r="G593">
            <v>706.1</v>
          </cell>
          <cell r="H593">
            <v>7060</v>
          </cell>
          <cell r="I593">
            <v>710</v>
          </cell>
          <cell r="J593">
            <v>1</v>
          </cell>
        </row>
        <row r="594">
          <cell r="B594">
            <v>1505067</v>
          </cell>
          <cell r="C594" t="str">
            <v>W228</v>
          </cell>
          <cell r="D594" t="str">
            <v>1055w x 735hHi-Level Fixed Glazing in Aluminium frame</v>
          </cell>
          <cell r="E594" t="str">
            <v>Set</v>
          </cell>
          <cell r="F594">
            <v>7128</v>
          </cell>
          <cell r="G594">
            <v>712.80000000000007</v>
          </cell>
          <cell r="H594">
            <v>7130</v>
          </cell>
          <cell r="I594">
            <v>710</v>
          </cell>
          <cell r="J594">
            <v>1</v>
          </cell>
        </row>
        <row r="595">
          <cell r="B595">
            <v>1505068</v>
          </cell>
          <cell r="C595" t="str">
            <v>W229</v>
          </cell>
          <cell r="D595" t="str">
            <v>1390w x 735hHi-Level Fixed Glazing in Aluminium frame</v>
          </cell>
          <cell r="E595" t="str">
            <v>Set</v>
          </cell>
          <cell r="F595">
            <v>8280</v>
          </cell>
          <cell r="G595">
            <v>828</v>
          </cell>
          <cell r="H595">
            <v>8280</v>
          </cell>
          <cell r="I595">
            <v>830</v>
          </cell>
          <cell r="J595">
            <v>1</v>
          </cell>
        </row>
        <row r="596">
          <cell r="B596">
            <v>1505069</v>
          </cell>
          <cell r="C596" t="str">
            <v>W230</v>
          </cell>
          <cell r="D596" t="str">
            <v>1500w x 735hHi-Level Fixed Glazing in Aluminium frame</v>
          </cell>
          <cell r="E596" t="str">
            <v>Set</v>
          </cell>
          <cell r="F596">
            <v>8415</v>
          </cell>
          <cell r="G596">
            <v>841.5</v>
          </cell>
          <cell r="H596">
            <v>8420</v>
          </cell>
          <cell r="I596">
            <v>840</v>
          </cell>
          <cell r="J596">
            <v>1</v>
          </cell>
        </row>
        <row r="597">
          <cell r="B597">
            <v>1505070</v>
          </cell>
          <cell r="C597" t="str">
            <v>W231</v>
          </cell>
          <cell r="D597" t="str">
            <v>1500w x 735hHi-Level Fixed Glazing in Aluminium frame</v>
          </cell>
          <cell r="E597" t="str">
            <v>Set</v>
          </cell>
          <cell r="F597">
            <v>8415</v>
          </cell>
          <cell r="G597">
            <v>841.5</v>
          </cell>
          <cell r="H597">
            <v>8420</v>
          </cell>
          <cell r="I597">
            <v>840</v>
          </cell>
          <cell r="J597">
            <v>1</v>
          </cell>
        </row>
        <row r="598">
          <cell r="B598">
            <v>1505071</v>
          </cell>
          <cell r="C598" t="str">
            <v>W232</v>
          </cell>
          <cell r="D598" t="str">
            <v>1500w x 735hHi-Level Fixed Glazing in Aluminium frame</v>
          </cell>
          <cell r="E598" t="str">
            <v>Set</v>
          </cell>
          <cell r="F598">
            <v>8415</v>
          </cell>
          <cell r="G598">
            <v>841.5</v>
          </cell>
          <cell r="H598">
            <v>8420</v>
          </cell>
          <cell r="I598">
            <v>840</v>
          </cell>
          <cell r="J598">
            <v>1</v>
          </cell>
        </row>
        <row r="599">
          <cell r="B599">
            <v>1505072</v>
          </cell>
          <cell r="C599" t="str">
            <v>W233</v>
          </cell>
          <cell r="D599" t="str">
            <v>1500w x 735hHi-Level Fixed Glazing in Aluminium frame</v>
          </cell>
          <cell r="E599" t="str">
            <v>Set</v>
          </cell>
          <cell r="F599">
            <v>8415</v>
          </cell>
          <cell r="G599">
            <v>841.5</v>
          </cell>
          <cell r="H599">
            <v>8420</v>
          </cell>
          <cell r="I599">
            <v>840</v>
          </cell>
          <cell r="J599">
            <v>1</v>
          </cell>
        </row>
        <row r="600">
          <cell r="B600">
            <v>1505073</v>
          </cell>
          <cell r="C600" t="str">
            <v>W234</v>
          </cell>
          <cell r="D600" t="str">
            <v>1500w x 735hHi-Level Fixed Glazing in Aluminium frame</v>
          </cell>
          <cell r="E600" t="str">
            <v>Set</v>
          </cell>
          <cell r="F600">
            <v>8415</v>
          </cell>
          <cell r="G600">
            <v>841.5</v>
          </cell>
          <cell r="H600">
            <v>8420</v>
          </cell>
          <cell r="I600">
            <v>840</v>
          </cell>
          <cell r="J600">
            <v>1</v>
          </cell>
        </row>
        <row r="601">
          <cell r="B601">
            <v>1505074</v>
          </cell>
          <cell r="C601" t="str">
            <v>W235</v>
          </cell>
          <cell r="D601" t="str">
            <v>1500w x 735hHi-Level Fixed Glazing in Aluminium frame</v>
          </cell>
          <cell r="E601" t="str">
            <v>Set</v>
          </cell>
          <cell r="F601">
            <v>8415</v>
          </cell>
          <cell r="G601">
            <v>841.5</v>
          </cell>
          <cell r="H601">
            <v>8420</v>
          </cell>
          <cell r="I601">
            <v>840</v>
          </cell>
          <cell r="J601">
            <v>1</v>
          </cell>
        </row>
        <row r="602">
          <cell r="B602">
            <v>1505075</v>
          </cell>
          <cell r="C602" t="str">
            <v>W236</v>
          </cell>
          <cell r="D602" t="str">
            <v>1500w x 735hHi-Level Fixed Glazing in Aluminium frame</v>
          </cell>
          <cell r="E602" t="str">
            <v>Set</v>
          </cell>
          <cell r="F602">
            <v>8415</v>
          </cell>
          <cell r="G602">
            <v>841.5</v>
          </cell>
          <cell r="H602">
            <v>8420</v>
          </cell>
          <cell r="I602">
            <v>840</v>
          </cell>
          <cell r="J602">
            <v>1</v>
          </cell>
        </row>
        <row r="603">
          <cell r="B603">
            <v>1505076</v>
          </cell>
          <cell r="C603" t="str">
            <v>W237</v>
          </cell>
          <cell r="D603" t="str">
            <v>1500w x 735hHi-Level Fixed Glazing in Aluminium frame</v>
          </cell>
          <cell r="E603" t="str">
            <v>Set</v>
          </cell>
          <cell r="F603">
            <v>8415</v>
          </cell>
          <cell r="G603">
            <v>841.5</v>
          </cell>
          <cell r="H603">
            <v>8420</v>
          </cell>
          <cell r="I603">
            <v>840</v>
          </cell>
          <cell r="J603">
            <v>1</v>
          </cell>
        </row>
        <row r="604">
          <cell r="B604">
            <v>1505077</v>
          </cell>
          <cell r="C604" t="str">
            <v>W238</v>
          </cell>
          <cell r="D604" t="str">
            <v>1500w x 735hHi-Level Fixed Glazing in Aluminium frame</v>
          </cell>
          <cell r="E604" t="str">
            <v>Set</v>
          </cell>
          <cell r="F604">
            <v>8415</v>
          </cell>
          <cell r="G604">
            <v>841.5</v>
          </cell>
          <cell r="H604">
            <v>8420</v>
          </cell>
          <cell r="I604">
            <v>840</v>
          </cell>
          <cell r="J604">
            <v>1</v>
          </cell>
        </row>
        <row r="605">
          <cell r="B605">
            <v>1505078</v>
          </cell>
          <cell r="C605" t="str">
            <v>W239</v>
          </cell>
          <cell r="D605" t="str">
            <v>1500w x 735hHi-Level Fixed Glazing in Aluminium frame</v>
          </cell>
          <cell r="E605" t="str">
            <v>Set</v>
          </cell>
          <cell r="F605">
            <v>8415</v>
          </cell>
          <cell r="G605">
            <v>841.5</v>
          </cell>
          <cell r="H605">
            <v>8420</v>
          </cell>
          <cell r="I605">
            <v>840</v>
          </cell>
          <cell r="J605">
            <v>1</v>
          </cell>
        </row>
        <row r="606">
          <cell r="B606">
            <v>1505079</v>
          </cell>
          <cell r="C606" t="str">
            <v>W240</v>
          </cell>
          <cell r="D606" t="str">
            <v>1500w x 735hHi-Level Fixed Glazing in Aluminium frame</v>
          </cell>
          <cell r="E606" t="str">
            <v>Set</v>
          </cell>
          <cell r="F606">
            <v>8415</v>
          </cell>
          <cell r="G606">
            <v>841.5</v>
          </cell>
          <cell r="H606">
            <v>8420</v>
          </cell>
          <cell r="I606">
            <v>840</v>
          </cell>
          <cell r="J606">
            <v>1</v>
          </cell>
        </row>
        <row r="607">
          <cell r="B607">
            <v>1505080</v>
          </cell>
          <cell r="C607" t="str">
            <v>W241</v>
          </cell>
          <cell r="D607" t="str">
            <v>1500w x 735hHi-Level Fixed Glazing in Aluminium frame</v>
          </cell>
          <cell r="E607" t="str">
            <v>Set</v>
          </cell>
          <cell r="F607">
            <v>8415</v>
          </cell>
          <cell r="G607">
            <v>841.5</v>
          </cell>
          <cell r="H607">
            <v>8420</v>
          </cell>
          <cell r="I607">
            <v>840</v>
          </cell>
          <cell r="J607">
            <v>1</v>
          </cell>
        </row>
        <row r="608">
          <cell r="B608">
            <v>1505081</v>
          </cell>
          <cell r="C608" t="str">
            <v>W242</v>
          </cell>
          <cell r="D608" t="str">
            <v>1500w x 735hHi-Level Fixed Glazing in Aluminium frame</v>
          </cell>
          <cell r="E608" t="str">
            <v>Set</v>
          </cell>
          <cell r="F608">
            <v>8415</v>
          </cell>
          <cell r="G608">
            <v>841.5</v>
          </cell>
          <cell r="H608">
            <v>8420</v>
          </cell>
          <cell r="I608">
            <v>840</v>
          </cell>
          <cell r="J608">
            <v>1</v>
          </cell>
        </row>
        <row r="609">
          <cell r="B609">
            <v>1505082</v>
          </cell>
          <cell r="C609" t="str">
            <v>W243</v>
          </cell>
          <cell r="D609" t="str">
            <v>1500w x 735hHi-Level Fixed Glazing in Aluminium frame</v>
          </cell>
          <cell r="E609" t="str">
            <v>Set</v>
          </cell>
          <cell r="F609">
            <v>8415</v>
          </cell>
          <cell r="G609">
            <v>841.5</v>
          </cell>
          <cell r="H609">
            <v>8420</v>
          </cell>
          <cell r="I609">
            <v>840</v>
          </cell>
          <cell r="J609">
            <v>1</v>
          </cell>
        </row>
        <row r="610">
          <cell r="B610">
            <v>1505083</v>
          </cell>
          <cell r="C610" t="str">
            <v>W244</v>
          </cell>
          <cell r="D610" t="str">
            <v>1500w x 735hHi-Level Fixed Glazing in Aluminium frame</v>
          </cell>
          <cell r="E610" t="str">
            <v>Set</v>
          </cell>
          <cell r="F610">
            <v>8415</v>
          </cell>
          <cell r="G610">
            <v>841.5</v>
          </cell>
          <cell r="H610">
            <v>8420</v>
          </cell>
          <cell r="I610">
            <v>840</v>
          </cell>
          <cell r="J610">
            <v>1</v>
          </cell>
        </row>
        <row r="611">
          <cell r="B611">
            <v>1505084</v>
          </cell>
          <cell r="C611" t="str">
            <v>W245</v>
          </cell>
          <cell r="D611" t="str">
            <v>1500w x 735hHi-Level Fixed Glazing in Aluminium frame</v>
          </cell>
          <cell r="E611" t="str">
            <v>Set</v>
          </cell>
          <cell r="F611">
            <v>8415</v>
          </cell>
          <cell r="G611">
            <v>841.5</v>
          </cell>
          <cell r="H611">
            <v>8420</v>
          </cell>
          <cell r="I611">
            <v>840</v>
          </cell>
          <cell r="J611">
            <v>1</v>
          </cell>
        </row>
        <row r="612">
          <cell r="B612">
            <v>1505085</v>
          </cell>
          <cell r="C612" t="str">
            <v>W246</v>
          </cell>
          <cell r="D612" t="str">
            <v>1500w x 735hHi-Level Fixed Glazing in Aluminium frame</v>
          </cell>
          <cell r="E612" t="str">
            <v>Set</v>
          </cell>
          <cell r="F612">
            <v>8415</v>
          </cell>
          <cell r="G612">
            <v>841.5</v>
          </cell>
          <cell r="H612">
            <v>8420</v>
          </cell>
          <cell r="I612">
            <v>840</v>
          </cell>
          <cell r="J612">
            <v>1</v>
          </cell>
        </row>
        <row r="613">
          <cell r="B613">
            <v>1505086</v>
          </cell>
          <cell r="C613" t="str">
            <v>W247</v>
          </cell>
          <cell r="D613" t="str">
            <v>1500w x 735hHi-Level Fixed Glazing in Aluminium frame</v>
          </cell>
          <cell r="E613" t="str">
            <v>Set</v>
          </cell>
          <cell r="F613">
            <v>8415</v>
          </cell>
          <cell r="G613">
            <v>841.5</v>
          </cell>
          <cell r="H613">
            <v>8420</v>
          </cell>
          <cell r="I613">
            <v>840</v>
          </cell>
          <cell r="J613">
            <v>1</v>
          </cell>
        </row>
        <row r="614">
          <cell r="B614">
            <v>1505087</v>
          </cell>
          <cell r="C614" t="str">
            <v>W248</v>
          </cell>
          <cell r="D614" t="str">
            <v>1500w x 735hHi-Level Fixed Glazing in Aluminium frame</v>
          </cell>
          <cell r="E614" t="str">
            <v>Set</v>
          </cell>
          <cell r="F614">
            <v>8415</v>
          </cell>
          <cell r="G614">
            <v>841.5</v>
          </cell>
          <cell r="H614">
            <v>8420</v>
          </cell>
          <cell r="I614">
            <v>840</v>
          </cell>
          <cell r="J614">
            <v>1</v>
          </cell>
        </row>
        <row r="615">
          <cell r="B615">
            <v>1505088</v>
          </cell>
          <cell r="C615" t="str">
            <v>W249</v>
          </cell>
          <cell r="D615" t="str">
            <v>1500w x 735hHi-Level Fixed Glazing in Aluminium frame</v>
          </cell>
          <cell r="E615" t="str">
            <v>Set</v>
          </cell>
          <cell r="F615">
            <v>8415</v>
          </cell>
          <cell r="G615">
            <v>841.5</v>
          </cell>
          <cell r="H615">
            <v>8420</v>
          </cell>
          <cell r="I615">
            <v>840</v>
          </cell>
          <cell r="J615">
            <v>1</v>
          </cell>
        </row>
        <row r="616">
          <cell r="B616">
            <v>1505089</v>
          </cell>
          <cell r="C616" t="str">
            <v>W250</v>
          </cell>
          <cell r="D616" t="str">
            <v>1500w x 735hHi-Level Fixed Glazing in Aluminium frame</v>
          </cell>
          <cell r="E616" t="str">
            <v>Set</v>
          </cell>
          <cell r="F616">
            <v>8415</v>
          </cell>
          <cell r="G616">
            <v>841.5</v>
          </cell>
          <cell r="H616">
            <v>8420</v>
          </cell>
          <cell r="I616">
            <v>840</v>
          </cell>
          <cell r="J616">
            <v>1</v>
          </cell>
        </row>
        <row r="617">
          <cell r="B617">
            <v>1505090</v>
          </cell>
          <cell r="C617" t="str">
            <v>W251</v>
          </cell>
          <cell r="D617" t="str">
            <v>1080w x 735hHi-Level Fixed Glazing in Aluminium frame</v>
          </cell>
          <cell r="E617" t="str">
            <v>Set</v>
          </cell>
          <cell r="F617">
            <v>7159</v>
          </cell>
          <cell r="G617">
            <v>715.90000000000009</v>
          </cell>
          <cell r="H617">
            <v>7160</v>
          </cell>
          <cell r="I617">
            <v>720</v>
          </cell>
          <cell r="J617">
            <v>1</v>
          </cell>
        </row>
        <row r="618">
          <cell r="B618">
            <v>1505091</v>
          </cell>
          <cell r="C618" t="str">
            <v>W261</v>
          </cell>
          <cell r="D618" t="str">
            <v>1980w x 560hCasement window in hardwood frame</v>
          </cell>
          <cell r="E618" t="str">
            <v>Set</v>
          </cell>
          <cell r="F618">
            <v>8750</v>
          </cell>
          <cell r="G618">
            <v>1300</v>
          </cell>
          <cell r="H618">
            <v>9190</v>
          </cell>
          <cell r="I618">
            <v>1370</v>
          </cell>
          <cell r="J618">
            <v>1.05</v>
          </cell>
        </row>
        <row r="619">
          <cell r="B619">
            <v>1505092</v>
          </cell>
          <cell r="C619" t="str">
            <v>W262</v>
          </cell>
          <cell r="D619" t="str">
            <v>1305w x 2375hFixed Glazing in Aluminium frame</v>
          </cell>
          <cell r="E619" t="str">
            <v>Set</v>
          </cell>
          <cell r="F619">
            <v>14338</v>
          </cell>
          <cell r="G619">
            <v>1433.8000000000002</v>
          </cell>
          <cell r="H619">
            <v>14340</v>
          </cell>
          <cell r="I619">
            <v>1430</v>
          </cell>
          <cell r="J619">
            <v>1</v>
          </cell>
        </row>
        <row r="620">
          <cell r="B620">
            <v>1505093</v>
          </cell>
          <cell r="C620" t="str">
            <v>W263</v>
          </cell>
          <cell r="D620" t="str">
            <v>910w x 2375hFixed Glazing in Aluminium frame</v>
          </cell>
          <cell r="E620" t="str">
            <v>Set</v>
          </cell>
          <cell r="F620">
            <v>12219</v>
          </cell>
          <cell r="G620">
            <v>1221.9000000000001</v>
          </cell>
          <cell r="H620">
            <v>12220</v>
          </cell>
          <cell r="I620">
            <v>1220</v>
          </cell>
          <cell r="J620">
            <v>1</v>
          </cell>
        </row>
        <row r="621">
          <cell r="B621">
            <v>1505094</v>
          </cell>
          <cell r="C621" t="str">
            <v>W264</v>
          </cell>
          <cell r="D621" t="str">
            <v>910w x 2375hFixed Glazing in Aluminium frame</v>
          </cell>
          <cell r="E621" t="str">
            <v>Set</v>
          </cell>
          <cell r="F621">
            <v>12219</v>
          </cell>
          <cell r="G621">
            <v>1221.9000000000001</v>
          </cell>
          <cell r="H621">
            <v>12220</v>
          </cell>
          <cell r="I621">
            <v>1220</v>
          </cell>
          <cell r="J621">
            <v>1</v>
          </cell>
        </row>
        <row r="622">
          <cell r="B622">
            <v>1505095</v>
          </cell>
          <cell r="C622" t="str">
            <v>W265</v>
          </cell>
          <cell r="D622" t="str">
            <v>1305w x 2375hFixed Glazing in Aluminium frame</v>
          </cell>
          <cell r="E622" t="str">
            <v>Set</v>
          </cell>
          <cell r="F622">
            <v>14338</v>
          </cell>
          <cell r="G622">
            <v>1433.8000000000002</v>
          </cell>
          <cell r="H622">
            <v>14340</v>
          </cell>
          <cell r="I622">
            <v>1430</v>
          </cell>
          <cell r="J622">
            <v>1</v>
          </cell>
        </row>
        <row r="623">
          <cell r="B623">
            <v>1505096</v>
          </cell>
          <cell r="C623" t="str">
            <v>W266</v>
          </cell>
          <cell r="D623" t="str">
            <v>1500w x 2375hFixed Glazing in Aluminium frame</v>
          </cell>
          <cell r="E623" t="str">
            <v>Set</v>
          </cell>
          <cell r="F623">
            <v>16500</v>
          </cell>
          <cell r="G623">
            <v>1650</v>
          </cell>
          <cell r="H623">
            <v>16500</v>
          </cell>
          <cell r="I623">
            <v>1650</v>
          </cell>
          <cell r="J623">
            <v>1</v>
          </cell>
        </row>
        <row r="624">
          <cell r="B624">
            <v>1505097</v>
          </cell>
          <cell r="C624" t="str">
            <v>W267</v>
          </cell>
          <cell r="D624" t="str">
            <v>1500w x 2375hFixed Glazing in Aluminium frame</v>
          </cell>
          <cell r="E624" t="str">
            <v>Set</v>
          </cell>
          <cell r="F624">
            <v>16500</v>
          </cell>
          <cell r="G624">
            <v>1650</v>
          </cell>
          <cell r="H624">
            <v>16500</v>
          </cell>
          <cell r="I624">
            <v>1650</v>
          </cell>
          <cell r="J624">
            <v>1</v>
          </cell>
        </row>
        <row r="625">
          <cell r="B625">
            <v>1505098</v>
          </cell>
          <cell r="C625" t="str">
            <v>W268</v>
          </cell>
          <cell r="D625" t="str">
            <v>2300w x 560hCasement window in hardwood frame</v>
          </cell>
          <cell r="E625" t="str">
            <v>Set</v>
          </cell>
          <cell r="F625">
            <v>9900</v>
          </cell>
          <cell r="G625">
            <v>1400</v>
          </cell>
          <cell r="H625">
            <v>10400</v>
          </cell>
          <cell r="I625">
            <v>1470</v>
          </cell>
          <cell r="J625">
            <v>1.05</v>
          </cell>
        </row>
        <row r="626">
          <cell r="B626">
            <v>1505099</v>
          </cell>
          <cell r="C626" t="str">
            <v>W269</v>
          </cell>
          <cell r="D626" t="str">
            <v>1305w x 2375hFixed Glazing in Aluminium frame</v>
          </cell>
          <cell r="E626" t="str">
            <v>Set</v>
          </cell>
          <cell r="F626">
            <v>14338</v>
          </cell>
          <cell r="G626">
            <v>1433.8000000000002</v>
          </cell>
          <cell r="H626">
            <v>14340</v>
          </cell>
          <cell r="I626">
            <v>1430</v>
          </cell>
          <cell r="J626">
            <v>1</v>
          </cell>
        </row>
        <row r="627">
          <cell r="B627">
            <v>1505100</v>
          </cell>
          <cell r="C627" t="str">
            <v>W270</v>
          </cell>
          <cell r="D627" t="str">
            <v>910w x 2375hFixed Glazing in Aluminium frame</v>
          </cell>
          <cell r="E627" t="str">
            <v>Set</v>
          </cell>
          <cell r="F627">
            <v>12219</v>
          </cell>
          <cell r="G627">
            <v>1221.9000000000001</v>
          </cell>
          <cell r="H627">
            <v>12220</v>
          </cell>
          <cell r="I627">
            <v>1220</v>
          </cell>
          <cell r="J627">
            <v>1</v>
          </cell>
        </row>
        <row r="628">
          <cell r="B628">
            <v>1505101</v>
          </cell>
          <cell r="C628" t="str">
            <v>W271</v>
          </cell>
          <cell r="D628" t="str">
            <v>910w x 2375hFixed Glazing in Aluminium frame</v>
          </cell>
          <cell r="E628" t="str">
            <v>Set</v>
          </cell>
          <cell r="F628">
            <v>12219</v>
          </cell>
          <cell r="G628">
            <v>1221.9000000000001</v>
          </cell>
          <cell r="H628">
            <v>12220</v>
          </cell>
          <cell r="I628">
            <v>1220</v>
          </cell>
          <cell r="J628">
            <v>1</v>
          </cell>
        </row>
        <row r="629">
          <cell r="B629">
            <v>1505102</v>
          </cell>
          <cell r="C629" t="str">
            <v>W272</v>
          </cell>
          <cell r="D629" t="str">
            <v>1305w x 2375hFixed Glazing in Aluminium frame</v>
          </cell>
          <cell r="E629" t="str">
            <v>Set</v>
          </cell>
          <cell r="F629">
            <v>14338</v>
          </cell>
          <cell r="G629">
            <v>1433.8000000000002</v>
          </cell>
          <cell r="H629">
            <v>14340</v>
          </cell>
          <cell r="I629">
            <v>1430</v>
          </cell>
          <cell r="J629">
            <v>1</v>
          </cell>
        </row>
        <row r="630">
          <cell r="B630">
            <v>1505103</v>
          </cell>
          <cell r="C630" t="str">
            <v>W273</v>
          </cell>
          <cell r="D630" t="str">
            <v>1500w x 2375hFixed Glazing in Aluminium frame</v>
          </cell>
          <cell r="E630" t="str">
            <v>Set</v>
          </cell>
          <cell r="F630">
            <v>16500</v>
          </cell>
          <cell r="G630">
            <v>1650</v>
          </cell>
          <cell r="H630">
            <v>16500</v>
          </cell>
          <cell r="I630">
            <v>1650</v>
          </cell>
          <cell r="J630">
            <v>1</v>
          </cell>
        </row>
        <row r="631">
          <cell r="B631">
            <v>1505104</v>
          </cell>
          <cell r="C631" t="str">
            <v>W274</v>
          </cell>
          <cell r="D631" t="str">
            <v>1500w x 2375hFixed Glazing in Aluminium frame</v>
          </cell>
          <cell r="E631" t="str">
            <v>Set</v>
          </cell>
          <cell r="F631">
            <v>16500</v>
          </cell>
          <cell r="G631">
            <v>1650</v>
          </cell>
          <cell r="H631">
            <v>16500</v>
          </cell>
          <cell r="I631">
            <v>1650</v>
          </cell>
          <cell r="J631">
            <v>1</v>
          </cell>
        </row>
        <row r="632">
          <cell r="B632">
            <v>1505105</v>
          </cell>
          <cell r="C632" t="str">
            <v>W275</v>
          </cell>
          <cell r="D632" t="str">
            <v>1980w x 560hCasement window in hardwood frame</v>
          </cell>
          <cell r="E632" t="str">
            <v>Set</v>
          </cell>
          <cell r="F632">
            <v>8750</v>
          </cell>
          <cell r="G632">
            <v>1300</v>
          </cell>
          <cell r="H632">
            <v>9190</v>
          </cell>
          <cell r="I632">
            <v>1370</v>
          </cell>
          <cell r="J632">
            <v>1.05</v>
          </cell>
        </row>
        <row r="633">
          <cell r="B633">
            <v>1505106</v>
          </cell>
          <cell r="C633" t="str">
            <v>W276</v>
          </cell>
          <cell r="D633" t="str">
            <v>1290w x 2100hInternal shuffled glass wall</v>
          </cell>
          <cell r="E633" t="str">
            <v>Set</v>
          </cell>
          <cell r="F633">
            <v>7810</v>
          </cell>
          <cell r="G633">
            <v>700</v>
          </cell>
          <cell r="H633">
            <v>8200</v>
          </cell>
          <cell r="I633">
            <v>740</v>
          </cell>
          <cell r="J633">
            <v>1.05</v>
          </cell>
        </row>
        <row r="634">
          <cell r="B634">
            <v>1505107</v>
          </cell>
          <cell r="C634" t="str">
            <v>W277</v>
          </cell>
          <cell r="D634" t="str">
            <v>1215w x 2100hInternal shuffled glass wall</v>
          </cell>
          <cell r="E634" t="str">
            <v>Set</v>
          </cell>
          <cell r="F634">
            <v>7810</v>
          </cell>
          <cell r="G634">
            <v>700</v>
          </cell>
          <cell r="H634">
            <v>8200</v>
          </cell>
          <cell r="I634">
            <v>740</v>
          </cell>
          <cell r="J634">
            <v>1.05</v>
          </cell>
        </row>
        <row r="635">
          <cell r="B635">
            <v>1505108</v>
          </cell>
          <cell r="C635" t="str">
            <v>W278</v>
          </cell>
          <cell r="D635" t="str">
            <v>135w x 2100hInternal shuffled glass wall</v>
          </cell>
          <cell r="E635" t="str">
            <v>Set</v>
          </cell>
          <cell r="F635">
            <v>3420</v>
          </cell>
          <cell r="G635">
            <v>540</v>
          </cell>
          <cell r="H635">
            <v>3590</v>
          </cell>
          <cell r="I635">
            <v>570</v>
          </cell>
          <cell r="J635">
            <v>1.05</v>
          </cell>
        </row>
        <row r="636">
          <cell r="B636">
            <v>1505109</v>
          </cell>
          <cell r="C636" t="str">
            <v>W279</v>
          </cell>
          <cell r="D636" t="str">
            <v>710w x 2100hInternal shuffled glass wall</v>
          </cell>
          <cell r="E636" t="str">
            <v>Set</v>
          </cell>
          <cell r="F636">
            <v>5610</v>
          </cell>
          <cell r="G636">
            <v>620</v>
          </cell>
          <cell r="H636">
            <v>5890</v>
          </cell>
          <cell r="I636">
            <v>650</v>
          </cell>
          <cell r="J636">
            <v>1.05</v>
          </cell>
        </row>
        <row r="637">
          <cell r="B637">
            <v>1505110</v>
          </cell>
          <cell r="C637" t="str">
            <v>W280</v>
          </cell>
          <cell r="D637" t="str">
            <v>1290w x 2100hInternal shuffled glass wall</v>
          </cell>
          <cell r="E637" t="str">
            <v>Set</v>
          </cell>
          <cell r="F637">
            <v>7810</v>
          </cell>
          <cell r="G637">
            <v>700</v>
          </cell>
          <cell r="H637">
            <v>8200</v>
          </cell>
          <cell r="I637">
            <v>740</v>
          </cell>
          <cell r="J637">
            <v>1.05</v>
          </cell>
        </row>
        <row r="638">
          <cell r="B638">
            <v>1505111</v>
          </cell>
          <cell r="C638" t="str">
            <v>W281</v>
          </cell>
          <cell r="D638" t="str">
            <v>1215w x 2100hInternal shuffled glass wall</v>
          </cell>
          <cell r="E638" t="str">
            <v>Set</v>
          </cell>
          <cell r="F638">
            <v>7810</v>
          </cell>
          <cell r="G638">
            <v>700</v>
          </cell>
          <cell r="H638">
            <v>8200</v>
          </cell>
          <cell r="I638">
            <v>740</v>
          </cell>
          <cell r="J638">
            <v>1.05</v>
          </cell>
        </row>
        <row r="639">
          <cell r="B639">
            <v>1505112</v>
          </cell>
          <cell r="C639" t="str">
            <v>W282</v>
          </cell>
          <cell r="D639" t="str">
            <v>135w x 2100hInternal shuffled glass wall</v>
          </cell>
          <cell r="E639" t="str">
            <v>Set</v>
          </cell>
          <cell r="F639">
            <v>3420</v>
          </cell>
          <cell r="G639">
            <v>540</v>
          </cell>
          <cell r="H639">
            <v>3590</v>
          </cell>
          <cell r="I639">
            <v>570</v>
          </cell>
          <cell r="J639">
            <v>1.05</v>
          </cell>
        </row>
        <row r="640">
          <cell r="B640">
            <v>1505113</v>
          </cell>
          <cell r="C640" t="str">
            <v>W283</v>
          </cell>
          <cell r="D640" t="str">
            <v>710w x 2100hInternal shuffled glass wall</v>
          </cell>
          <cell r="E640" t="str">
            <v>Set</v>
          </cell>
          <cell r="F640">
            <v>5610</v>
          </cell>
          <cell r="G640">
            <v>620</v>
          </cell>
          <cell r="H640">
            <v>5890</v>
          </cell>
          <cell r="I640">
            <v>650</v>
          </cell>
          <cell r="J640">
            <v>1.05</v>
          </cell>
        </row>
        <row r="641">
          <cell r="B641">
            <v>1505114</v>
          </cell>
          <cell r="C641" t="str">
            <v>W284</v>
          </cell>
          <cell r="D641" t="str">
            <v>2800w x 2200hHi-Level Triangular Fixed Glazing in Aluminium frame</v>
          </cell>
          <cell r="E641" t="str">
            <v>Set</v>
          </cell>
          <cell r="F641">
            <v>26987</v>
          </cell>
          <cell r="G641">
            <v>2698.7000000000003</v>
          </cell>
          <cell r="H641">
            <v>26990</v>
          </cell>
          <cell r="I641">
            <v>2700</v>
          </cell>
          <cell r="J641">
            <v>1</v>
          </cell>
        </row>
        <row r="642">
          <cell r="B642">
            <v>1505115</v>
          </cell>
          <cell r="C642" t="str">
            <v>W285</v>
          </cell>
          <cell r="D642" t="str">
            <v>2800w x 2200hHi-Level Triangular Fixed Glazing in Aluminium frame</v>
          </cell>
          <cell r="E642" t="str">
            <v>Set</v>
          </cell>
          <cell r="F642">
            <v>26987</v>
          </cell>
          <cell r="G642">
            <v>2698.7000000000003</v>
          </cell>
          <cell r="H642">
            <v>26990</v>
          </cell>
          <cell r="I642">
            <v>2700</v>
          </cell>
          <cell r="J642">
            <v>1</v>
          </cell>
        </row>
        <row r="643">
          <cell r="B643">
            <v>1505116</v>
          </cell>
          <cell r="C643" t="str">
            <v>W286</v>
          </cell>
          <cell r="D643" t="str">
            <v>2800w x 2200hHi-Level Triangular Fixed Glazing in Aluminium frame</v>
          </cell>
          <cell r="E643" t="str">
            <v>Set</v>
          </cell>
          <cell r="F643">
            <v>26987</v>
          </cell>
          <cell r="G643">
            <v>2698.7000000000003</v>
          </cell>
          <cell r="H643">
            <v>26990</v>
          </cell>
          <cell r="I643">
            <v>2700</v>
          </cell>
          <cell r="J643">
            <v>1</v>
          </cell>
        </row>
        <row r="644">
          <cell r="B644">
            <v>1505117</v>
          </cell>
          <cell r="C644" t="str">
            <v>W287</v>
          </cell>
          <cell r="D644" t="str">
            <v>2800w x 2200hHi-Level Triangular Fixed Glazing in Aluminium frame</v>
          </cell>
          <cell r="E644" t="str">
            <v>Set</v>
          </cell>
          <cell r="F644">
            <v>26987</v>
          </cell>
          <cell r="G644">
            <v>2698.7000000000003</v>
          </cell>
          <cell r="H644">
            <v>26990</v>
          </cell>
          <cell r="I644">
            <v>2700</v>
          </cell>
          <cell r="J644">
            <v>1</v>
          </cell>
        </row>
        <row r="645">
          <cell r="B645">
            <v>1505118</v>
          </cell>
          <cell r="C645" t="str">
            <v>W300</v>
          </cell>
          <cell r="D645" t="str">
            <v>NO DETAIL</v>
          </cell>
          <cell r="E645" t="str">
            <v>Set</v>
          </cell>
          <cell r="H645">
            <v>0</v>
          </cell>
          <cell r="I645">
            <v>0</v>
          </cell>
          <cell r="J645">
            <v>1.05</v>
          </cell>
        </row>
        <row r="646">
          <cell r="B646">
            <v>1505119</v>
          </cell>
          <cell r="C646" t="str">
            <v>W401</v>
          </cell>
          <cell r="D646" t="str">
            <v>1290w x 2100hInternal shuffled glass wall</v>
          </cell>
          <cell r="E646" t="str">
            <v>Set</v>
          </cell>
          <cell r="F646">
            <v>6950</v>
          </cell>
          <cell r="G646">
            <v>1180</v>
          </cell>
          <cell r="H646">
            <v>7300</v>
          </cell>
          <cell r="I646">
            <v>1240</v>
          </cell>
          <cell r="J646">
            <v>1.05</v>
          </cell>
        </row>
        <row r="647">
          <cell r="B647">
            <v>1505120</v>
          </cell>
          <cell r="C647" t="str">
            <v>W402</v>
          </cell>
          <cell r="D647" t="str">
            <v>1215w x 2100hInternal shuffled glass wall</v>
          </cell>
          <cell r="E647" t="str">
            <v>Set</v>
          </cell>
          <cell r="F647">
            <v>7860</v>
          </cell>
          <cell r="G647">
            <v>1400</v>
          </cell>
          <cell r="H647">
            <v>8250</v>
          </cell>
          <cell r="I647">
            <v>1470</v>
          </cell>
          <cell r="J647">
            <v>1.05</v>
          </cell>
        </row>
        <row r="648">
          <cell r="B648">
            <v>1505121</v>
          </cell>
          <cell r="C648" t="str">
            <v>W403</v>
          </cell>
          <cell r="D648" t="str">
            <v xml:space="preserve">   1970w x 500h Double casement window in hardwood frame</v>
          </cell>
          <cell r="E648" t="str">
            <v>Set</v>
          </cell>
          <cell r="F648">
            <v>6470</v>
          </cell>
          <cell r="G648">
            <v>760</v>
          </cell>
          <cell r="H648">
            <v>6790</v>
          </cell>
          <cell r="I648">
            <v>800</v>
          </cell>
          <cell r="J648">
            <v>1.05</v>
          </cell>
        </row>
        <row r="649">
          <cell r="B649">
            <v>1505122</v>
          </cell>
          <cell r="C649" t="str">
            <v>W404</v>
          </cell>
          <cell r="D649" t="str">
            <v xml:space="preserve">   2700w x 500h Double casement window in hardwood frame</v>
          </cell>
          <cell r="E649" t="str">
            <v>Set</v>
          </cell>
          <cell r="F649">
            <v>8240</v>
          </cell>
          <cell r="G649">
            <v>780</v>
          </cell>
          <cell r="H649">
            <v>8650</v>
          </cell>
          <cell r="I649">
            <v>820</v>
          </cell>
          <cell r="J649">
            <v>1.05</v>
          </cell>
        </row>
        <row r="650">
          <cell r="B650">
            <v>1505123</v>
          </cell>
          <cell r="C650" t="str">
            <v>W405</v>
          </cell>
          <cell r="D650" t="str">
            <v xml:space="preserve">   1470w x 500h Double casement window in hardwood frame</v>
          </cell>
          <cell r="E650" t="str">
            <v>Set</v>
          </cell>
          <cell r="F650">
            <v>5850</v>
          </cell>
          <cell r="G650">
            <v>740</v>
          </cell>
          <cell r="H650">
            <v>6140</v>
          </cell>
          <cell r="I650">
            <v>780</v>
          </cell>
          <cell r="J650">
            <v>1.05</v>
          </cell>
        </row>
        <row r="651">
          <cell r="B651">
            <v>1505124</v>
          </cell>
          <cell r="C651" t="str">
            <v>W406</v>
          </cell>
          <cell r="D651" t="str">
            <v>2385w x 500hFixed Glazing in hardwood frame</v>
          </cell>
          <cell r="E651" t="str">
            <v>Set</v>
          </cell>
          <cell r="F651">
            <v>7700</v>
          </cell>
          <cell r="G651">
            <v>760</v>
          </cell>
          <cell r="H651">
            <v>8090</v>
          </cell>
          <cell r="I651">
            <v>800</v>
          </cell>
          <cell r="J651">
            <v>1.05</v>
          </cell>
        </row>
        <row r="652">
          <cell r="B652">
            <v>1505125</v>
          </cell>
          <cell r="C652" t="str">
            <v>W407</v>
          </cell>
          <cell r="D652" t="str">
            <v>2385w x 500hFixed Glazing in hardwood frame</v>
          </cell>
          <cell r="E652" t="str">
            <v>Set</v>
          </cell>
          <cell r="F652">
            <v>7700</v>
          </cell>
          <cell r="G652">
            <v>760</v>
          </cell>
          <cell r="H652">
            <v>8090</v>
          </cell>
          <cell r="I652">
            <v>800</v>
          </cell>
          <cell r="J652">
            <v>1.05</v>
          </cell>
        </row>
        <row r="653">
          <cell r="B653">
            <v>1505126</v>
          </cell>
          <cell r="C653" t="str">
            <v>W408</v>
          </cell>
          <cell r="D653" t="str">
            <v>1200w x 300hInternal shuffled glass wall</v>
          </cell>
          <cell r="E653" t="str">
            <v>Set</v>
          </cell>
          <cell r="F653">
            <v>4200</v>
          </cell>
          <cell r="G653">
            <v>720</v>
          </cell>
          <cell r="H653">
            <v>4410</v>
          </cell>
          <cell r="I653">
            <v>760</v>
          </cell>
          <cell r="J653">
            <v>1.05</v>
          </cell>
        </row>
        <row r="654">
          <cell r="B654">
            <v>1505127</v>
          </cell>
          <cell r="C654" t="str">
            <v>W409</v>
          </cell>
          <cell r="D654" t="str">
            <v>1200w x 700hInternal shuffled glass wall</v>
          </cell>
          <cell r="E654" t="str">
            <v>Set</v>
          </cell>
          <cell r="F654">
            <v>5380</v>
          </cell>
          <cell r="G654">
            <v>730</v>
          </cell>
          <cell r="H654">
            <v>5650</v>
          </cell>
          <cell r="I654">
            <v>770</v>
          </cell>
          <cell r="J654">
            <v>1.05</v>
          </cell>
        </row>
        <row r="660">
          <cell r="B660">
            <v>1600</v>
          </cell>
          <cell r="D660" t="str">
            <v>Painting</v>
          </cell>
          <cell r="H660">
            <v>0</v>
          </cell>
          <cell r="I660">
            <v>0</v>
          </cell>
          <cell r="J660">
            <v>1.1000000000000001</v>
          </cell>
        </row>
        <row r="661">
          <cell r="B661">
            <v>1601</v>
          </cell>
          <cell r="C661" t="str">
            <v>P1</v>
          </cell>
          <cell r="D661" t="str">
            <v>Internal paint to render wall : Dulux Matt Emulsion,Colour : Brilliant White</v>
          </cell>
          <cell r="E661" t="str">
            <v>m2</v>
          </cell>
          <cell r="F661">
            <v>60</v>
          </cell>
          <cell r="G661">
            <v>25</v>
          </cell>
          <cell r="H661">
            <v>70</v>
          </cell>
          <cell r="I661">
            <v>30</v>
          </cell>
          <cell r="J661">
            <v>1.1000000000000001</v>
          </cell>
        </row>
        <row r="662">
          <cell r="B662">
            <v>1602</v>
          </cell>
          <cell r="C662" t="str">
            <v>P2</v>
          </cell>
          <cell r="D662" t="str">
            <v>Dulux Satinwood,Type Satin,Colour : To match P1</v>
          </cell>
          <cell r="E662" t="str">
            <v>m2</v>
          </cell>
          <cell r="H662">
            <v>0</v>
          </cell>
          <cell r="I662">
            <v>0</v>
          </cell>
          <cell r="J662">
            <v>1.1000000000000001</v>
          </cell>
        </row>
        <row r="663">
          <cell r="B663">
            <v>1603</v>
          </cell>
          <cell r="C663" t="str">
            <v>P3</v>
          </cell>
          <cell r="D663" t="str">
            <v>External paint to render wall :Dulux External Grade Paint,Weather shield,Colour : Light Cream</v>
          </cell>
          <cell r="E663" t="str">
            <v>m2</v>
          </cell>
          <cell r="F663">
            <v>360</v>
          </cell>
          <cell r="G663">
            <v>75</v>
          </cell>
          <cell r="H663">
            <v>400</v>
          </cell>
          <cell r="I663">
            <v>80</v>
          </cell>
          <cell r="J663">
            <v>1.1000000000000001</v>
          </cell>
        </row>
        <row r="664">
          <cell r="B664">
            <v>1604</v>
          </cell>
          <cell r="C664" t="str">
            <v>P4</v>
          </cell>
          <cell r="D664" t="str">
            <v>External Grade Metal Paint ( Car Spray Paint) To Match P3</v>
          </cell>
          <cell r="E664" t="str">
            <v>m2</v>
          </cell>
          <cell r="F664">
            <v>120</v>
          </cell>
          <cell r="G664">
            <v>25</v>
          </cell>
          <cell r="H664">
            <v>130</v>
          </cell>
          <cell r="I664">
            <v>30</v>
          </cell>
          <cell r="J664">
            <v>1.1000000000000001</v>
          </cell>
        </row>
        <row r="665">
          <cell r="B665">
            <v>1605</v>
          </cell>
          <cell r="C665" t="str">
            <v>P5</v>
          </cell>
          <cell r="D665" t="str">
            <v>External Grade Powder Coating ( For Aluminuim)</v>
          </cell>
          <cell r="E665" t="str">
            <v>m2</v>
          </cell>
          <cell r="H665">
            <v>0</v>
          </cell>
          <cell r="I665">
            <v>0</v>
          </cell>
          <cell r="J665">
            <v>1.1000000000000001</v>
          </cell>
        </row>
        <row r="666">
          <cell r="B666">
            <v>1606</v>
          </cell>
          <cell r="C666" t="str">
            <v>P5A</v>
          </cell>
          <cell r="D666" t="str">
            <v>External Grade Powder Coating ( For Steel)</v>
          </cell>
          <cell r="E666" t="str">
            <v>m2</v>
          </cell>
          <cell r="H666">
            <v>0</v>
          </cell>
          <cell r="I666">
            <v>0</v>
          </cell>
          <cell r="J666">
            <v>1.1000000000000001</v>
          </cell>
        </row>
        <row r="667">
          <cell r="B667">
            <v>1607</v>
          </cell>
          <cell r="C667" t="str">
            <v>P6</v>
          </cell>
          <cell r="D667" t="str">
            <v>External Grade Metal Paint,Colour : Matt Black</v>
          </cell>
          <cell r="E667" t="str">
            <v>m2</v>
          </cell>
          <cell r="H667">
            <v>0</v>
          </cell>
          <cell r="I667">
            <v>0</v>
          </cell>
          <cell r="J667">
            <v>1.1000000000000001</v>
          </cell>
        </row>
        <row r="668">
          <cell r="B668">
            <v>1608</v>
          </cell>
          <cell r="C668" t="str">
            <v>P7</v>
          </cell>
          <cell r="D668" t="str">
            <v>Waterproof Paint,Matt Finish</v>
          </cell>
          <cell r="E668" t="str">
            <v>m2</v>
          </cell>
          <cell r="F668">
            <v>60</v>
          </cell>
          <cell r="G668">
            <v>25</v>
          </cell>
          <cell r="H668">
            <v>70</v>
          </cell>
          <cell r="I668">
            <v>30</v>
          </cell>
          <cell r="J668">
            <v>1.1000000000000001</v>
          </cell>
        </row>
        <row r="669">
          <cell r="B669">
            <v>1609</v>
          </cell>
          <cell r="C669" t="str">
            <v>P8</v>
          </cell>
          <cell r="D669" t="str">
            <v>Car Spray Paint Finish</v>
          </cell>
          <cell r="E669" t="str">
            <v>m2</v>
          </cell>
          <cell r="H669">
            <v>0</v>
          </cell>
          <cell r="I669">
            <v>0</v>
          </cell>
          <cell r="J669">
            <v>1.1000000000000001</v>
          </cell>
        </row>
        <row r="670">
          <cell r="B670">
            <v>1610</v>
          </cell>
          <cell r="C670" t="str">
            <v>P9</v>
          </cell>
          <cell r="D670" t="str">
            <v>Dulux Matt Emulsion,Colour : Matt Black Emulsion Ref#1556</v>
          </cell>
          <cell r="E670" t="str">
            <v>m2</v>
          </cell>
          <cell r="H670">
            <v>0</v>
          </cell>
          <cell r="I670">
            <v>0</v>
          </cell>
          <cell r="J670">
            <v>1.1000000000000001</v>
          </cell>
        </row>
        <row r="671">
          <cell r="B671">
            <v>1611</v>
          </cell>
          <cell r="C671" t="str">
            <v>P10</v>
          </cell>
          <cell r="D671" t="str">
            <v>Epoxy Paint</v>
          </cell>
          <cell r="E671" t="str">
            <v>m2</v>
          </cell>
          <cell r="H671">
            <v>0</v>
          </cell>
          <cell r="I671">
            <v>0</v>
          </cell>
          <cell r="J671">
            <v>1.1000000000000001</v>
          </cell>
        </row>
        <row r="672">
          <cell r="B672">
            <v>1612</v>
          </cell>
          <cell r="D672" t="str">
            <v>Internal paint to render wall</v>
          </cell>
          <cell r="E672" t="str">
            <v>m2</v>
          </cell>
          <cell r="H672">
            <v>0</v>
          </cell>
          <cell r="I672">
            <v>0</v>
          </cell>
          <cell r="J672">
            <v>1.1000000000000001</v>
          </cell>
        </row>
        <row r="673">
          <cell r="B673">
            <v>1613</v>
          </cell>
          <cell r="D673" t="str">
            <v>Internal paint to Gypsumboard ceiling : Dulux Matt Emulsion,Colour : Brilliant White</v>
          </cell>
          <cell r="E673" t="str">
            <v>m2</v>
          </cell>
          <cell r="F673">
            <v>60</v>
          </cell>
          <cell r="G673">
            <v>25</v>
          </cell>
          <cell r="H673">
            <v>70</v>
          </cell>
          <cell r="I673">
            <v>30</v>
          </cell>
          <cell r="J673">
            <v>1.1000000000000001</v>
          </cell>
        </row>
        <row r="674">
          <cell r="B674">
            <v>1614</v>
          </cell>
          <cell r="D674" t="str">
            <v>External paint to render wall</v>
          </cell>
          <cell r="E674" t="str">
            <v>m2</v>
          </cell>
          <cell r="H674">
            <v>0</v>
          </cell>
          <cell r="I674">
            <v>0</v>
          </cell>
          <cell r="J674">
            <v>1.1000000000000001</v>
          </cell>
        </row>
        <row r="675">
          <cell r="B675">
            <v>1615</v>
          </cell>
          <cell r="D675" t="str">
            <v>Internal paint to ceiling : Waterproof Paint,Matt Finish</v>
          </cell>
          <cell r="E675" t="str">
            <v>m2</v>
          </cell>
          <cell r="F675">
            <v>120</v>
          </cell>
          <cell r="G675">
            <v>25</v>
          </cell>
          <cell r="H675">
            <v>130</v>
          </cell>
          <cell r="I675">
            <v>30</v>
          </cell>
          <cell r="J675">
            <v>1.1000000000000001</v>
          </cell>
        </row>
        <row r="676">
          <cell r="B676">
            <v>1616</v>
          </cell>
          <cell r="H676">
            <v>0</v>
          </cell>
          <cell r="I676">
            <v>0</v>
          </cell>
          <cell r="J676">
            <v>1.1000000000000001</v>
          </cell>
        </row>
        <row r="677">
          <cell r="B677">
            <v>1617</v>
          </cell>
          <cell r="C677" t="str">
            <v>P3</v>
          </cell>
          <cell r="D677" t="str">
            <v>External paint to render wall :Dulux External Grade Paint,Dulux Elastromeric</v>
          </cell>
          <cell r="E677" t="str">
            <v>m2</v>
          </cell>
          <cell r="F677">
            <v>120</v>
          </cell>
          <cell r="G677">
            <v>25</v>
          </cell>
          <cell r="H677">
            <v>130</v>
          </cell>
          <cell r="I677">
            <v>30</v>
          </cell>
          <cell r="J677">
            <v>1.1000000000000001</v>
          </cell>
        </row>
        <row r="678">
          <cell r="H678">
            <v>0</v>
          </cell>
          <cell r="I678">
            <v>0</v>
          </cell>
          <cell r="J678">
            <v>1.1000000000000001</v>
          </cell>
        </row>
        <row r="679">
          <cell r="H679">
            <v>0</v>
          </cell>
          <cell r="I679">
            <v>0</v>
          </cell>
          <cell r="J679">
            <v>1.1000000000000001</v>
          </cell>
        </row>
        <row r="680">
          <cell r="H680">
            <v>0</v>
          </cell>
          <cell r="I680">
            <v>0</v>
          </cell>
          <cell r="J680">
            <v>1.1000000000000001</v>
          </cell>
        </row>
        <row r="681">
          <cell r="H681">
            <v>0</v>
          </cell>
          <cell r="I681">
            <v>0</v>
          </cell>
          <cell r="J681">
            <v>1.1000000000000001</v>
          </cell>
        </row>
        <row r="683">
          <cell r="B683">
            <v>1700</v>
          </cell>
          <cell r="D683" t="str">
            <v>Additional Items</v>
          </cell>
        </row>
        <row r="684">
          <cell r="B684">
            <v>1701</v>
          </cell>
          <cell r="D684" t="str">
            <v>35x210mm. Capping Stone</v>
          </cell>
          <cell r="E684" t="str">
            <v>m</v>
          </cell>
          <cell r="F684">
            <v>365</v>
          </cell>
          <cell r="G684">
            <v>150</v>
          </cell>
          <cell r="H684">
            <v>400</v>
          </cell>
          <cell r="I684">
            <v>170</v>
          </cell>
          <cell r="J684">
            <v>1.1000000000000001</v>
          </cell>
        </row>
        <row r="685">
          <cell r="B685">
            <v>1702</v>
          </cell>
          <cell r="D685" t="str">
            <v>800 mm.width Sun Louvre</v>
          </cell>
          <cell r="E685" t="str">
            <v>m</v>
          </cell>
          <cell r="F685">
            <v>3140</v>
          </cell>
          <cell r="G685">
            <v>480</v>
          </cell>
          <cell r="H685">
            <v>3450</v>
          </cell>
          <cell r="I685">
            <v>530</v>
          </cell>
          <cell r="J685">
            <v>1.1000000000000001</v>
          </cell>
        </row>
        <row r="686">
          <cell r="B686">
            <v>1703</v>
          </cell>
          <cell r="D686" t="str">
            <v>1000 mm.width Sun Louvre</v>
          </cell>
          <cell r="E686" t="str">
            <v>m</v>
          </cell>
          <cell r="F686">
            <v>4640</v>
          </cell>
          <cell r="G686">
            <v>660</v>
          </cell>
          <cell r="H686">
            <v>5100</v>
          </cell>
          <cell r="I686">
            <v>730</v>
          </cell>
          <cell r="J686">
            <v>1.1000000000000001</v>
          </cell>
        </row>
        <row r="687">
          <cell r="B687">
            <v>1704</v>
          </cell>
          <cell r="D687" t="str">
            <v>Feature Screen 1 (Dwg.488)</v>
          </cell>
          <cell r="E687" t="str">
            <v>Set</v>
          </cell>
          <cell r="F687">
            <v>54190</v>
          </cell>
          <cell r="G687">
            <v>21910</v>
          </cell>
          <cell r="H687">
            <v>65030</v>
          </cell>
          <cell r="I687">
            <v>26290</v>
          </cell>
          <cell r="J687">
            <v>1.2</v>
          </cell>
        </row>
        <row r="688">
          <cell r="B688">
            <v>1705</v>
          </cell>
          <cell r="D688" t="str">
            <v>Feature Screen 2</v>
          </cell>
          <cell r="E688" t="str">
            <v>Set</v>
          </cell>
          <cell r="F688">
            <v>24450</v>
          </cell>
          <cell r="G688">
            <v>18800</v>
          </cell>
          <cell r="H688">
            <v>26900</v>
          </cell>
          <cell r="I688">
            <v>20680</v>
          </cell>
          <cell r="J688">
            <v>1.1000000000000001</v>
          </cell>
        </row>
        <row r="689">
          <cell r="B689">
            <v>1706</v>
          </cell>
          <cell r="D689" t="str">
            <v>Feature Screen 3</v>
          </cell>
          <cell r="E689" t="str">
            <v>Set</v>
          </cell>
          <cell r="F689">
            <v>46580</v>
          </cell>
          <cell r="G689">
            <v>41370</v>
          </cell>
          <cell r="H689">
            <v>51240</v>
          </cell>
          <cell r="I689">
            <v>45510</v>
          </cell>
          <cell r="J689">
            <v>1.1000000000000001</v>
          </cell>
        </row>
        <row r="690">
          <cell r="B690">
            <v>1707</v>
          </cell>
          <cell r="D690" t="str">
            <v>External Screen ( Dwg. 491)</v>
          </cell>
          <cell r="E690" t="str">
            <v>Set</v>
          </cell>
          <cell r="F690">
            <v>37700</v>
          </cell>
          <cell r="G690">
            <v>14350</v>
          </cell>
          <cell r="H690">
            <v>50900</v>
          </cell>
          <cell r="I690">
            <v>19370</v>
          </cell>
          <cell r="J690">
            <v>1.35</v>
          </cell>
        </row>
        <row r="691">
          <cell r="B691">
            <v>1708</v>
          </cell>
          <cell r="D691" t="str">
            <v>5x315mm.Mild Steel Capping</v>
          </cell>
          <cell r="E691" t="str">
            <v>m</v>
          </cell>
          <cell r="F691">
            <v>215</v>
          </cell>
          <cell r="G691">
            <v>75.25</v>
          </cell>
          <cell r="H691">
            <v>240</v>
          </cell>
          <cell r="I691">
            <v>80</v>
          </cell>
          <cell r="J691">
            <v>1.1000000000000001</v>
          </cell>
        </row>
        <row r="692">
          <cell r="B692">
            <v>1709</v>
          </cell>
          <cell r="D692" t="str">
            <v>Gargoyle ( Dwg.416)</v>
          </cell>
          <cell r="E692" t="str">
            <v>Set</v>
          </cell>
          <cell r="F692">
            <v>1070</v>
          </cell>
          <cell r="G692">
            <v>490</v>
          </cell>
          <cell r="H692">
            <v>1180</v>
          </cell>
          <cell r="I692">
            <v>540</v>
          </cell>
          <cell r="J692">
            <v>1.1000000000000001</v>
          </cell>
        </row>
        <row r="693">
          <cell r="B693">
            <v>1710</v>
          </cell>
          <cell r="D693" t="str">
            <v>Supply Aircon Grile 300 mm. (width)-adodize aluminuim standard detail</v>
          </cell>
          <cell r="E693" t="str">
            <v>m</v>
          </cell>
          <cell r="H693" t="str">
            <v>Included M&amp;E</v>
          </cell>
          <cell r="I693" t="str">
            <v>Included M&amp;E</v>
          </cell>
          <cell r="J693">
            <v>1.1000000000000001</v>
          </cell>
        </row>
        <row r="694">
          <cell r="B694">
            <v>1711</v>
          </cell>
          <cell r="D694" t="str">
            <v>Return Aircon Grile 260 mm. (width)adodize aluminuim standard detail</v>
          </cell>
          <cell r="E694" t="str">
            <v>m</v>
          </cell>
          <cell r="H694" t="str">
            <v>Included M&amp;E</v>
          </cell>
          <cell r="I694" t="str">
            <v>Included M&amp;E</v>
          </cell>
          <cell r="J694">
            <v>1.1000000000000001</v>
          </cell>
        </row>
        <row r="695">
          <cell r="B695">
            <v>1712</v>
          </cell>
          <cell r="D695" t="str">
            <v>Supply Aircon Grile 200 mm. (width)adodize aluminuim standard detail</v>
          </cell>
          <cell r="E695" t="str">
            <v>m</v>
          </cell>
          <cell r="H695" t="str">
            <v>Included M&amp;E</v>
          </cell>
          <cell r="I695" t="str">
            <v>Inclued M&amp;E</v>
          </cell>
          <cell r="J695">
            <v>1.1000000000000001</v>
          </cell>
        </row>
        <row r="696">
          <cell r="B696">
            <v>1713</v>
          </cell>
          <cell r="D696" t="str">
            <v>External Air Housing ( 5.80m.-Dwg. 493)</v>
          </cell>
          <cell r="E696" t="str">
            <v>Set</v>
          </cell>
          <cell r="F696">
            <v>90760</v>
          </cell>
          <cell r="G696">
            <v>16060</v>
          </cell>
          <cell r="H696">
            <v>99840</v>
          </cell>
          <cell r="I696">
            <v>17670</v>
          </cell>
          <cell r="J696">
            <v>1.1000000000000001</v>
          </cell>
        </row>
        <row r="697">
          <cell r="B697">
            <v>1714</v>
          </cell>
          <cell r="D697" t="str">
            <v>External Air Housing ( 3.50 m..-Dwg. 493)</v>
          </cell>
          <cell r="E697" t="str">
            <v>Set</v>
          </cell>
          <cell r="F697">
            <v>61370</v>
          </cell>
          <cell r="G697">
            <v>10420</v>
          </cell>
          <cell r="H697">
            <v>67510</v>
          </cell>
          <cell r="I697">
            <v>11460</v>
          </cell>
          <cell r="J697">
            <v>1.1000000000000001</v>
          </cell>
        </row>
        <row r="698">
          <cell r="B698">
            <v>1715</v>
          </cell>
          <cell r="D698" t="str">
            <v>External Air Housing ( 6.05 m..-Dwg. 493)</v>
          </cell>
          <cell r="E698" t="str">
            <v>Set</v>
          </cell>
          <cell r="F698">
            <v>94205</v>
          </cell>
          <cell r="G698">
            <v>16450</v>
          </cell>
          <cell r="H698">
            <v>103630</v>
          </cell>
          <cell r="I698">
            <v>18100</v>
          </cell>
          <cell r="J698">
            <v>1.1000000000000001</v>
          </cell>
        </row>
        <row r="699">
          <cell r="B699">
            <v>1716</v>
          </cell>
          <cell r="D699" t="str">
            <v>Wall : Shoebox ( Dwg.423)</v>
          </cell>
          <cell r="E699" t="str">
            <v>m2</v>
          </cell>
          <cell r="F699">
            <v>5350</v>
          </cell>
          <cell r="G699">
            <v>925</v>
          </cell>
          <cell r="H699">
            <v>5890</v>
          </cell>
          <cell r="I699">
            <v>1020</v>
          </cell>
          <cell r="J699">
            <v>1.1000000000000001</v>
          </cell>
        </row>
        <row r="700">
          <cell r="B700">
            <v>1717</v>
          </cell>
          <cell r="D700" t="str">
            <v>Restraigt for pebble</v>
          </cell>
          <cell r="E700" t="str">
            <v>m</v>
          </cell>
          <cell r="F700">
            <v>650</v>
          </cell>
          <cell r="G700">
            <v>100</v>
          </cell>
          <cell r="H700">
            <v>720</v>
          </cell>
          <cell r="I700">
            <v>110</v>
          </cell>
          <cell r="J700">
            <v>1.1000000000000001</v>
          </cell>
        </row>
        <row r="701">
          <cell r="B701">
            <v>1718</v>
          </cell>
          <cell r="D701" t="str">
            <v>Glass panel (Dwg.481)</v>
          </cell>
          <cell r="E701" t="str">
            <v>Set</v>
          </cell>
          <cell r="F701">
            <v>13875</v>
          </cell>
          <cell r="G701">
            <v>2081.25</v>
          </cell>
          <cell r="H701">
            <v>15260</v>
          </cell>
          <cell r="I701">
            <v>2290</v>
          </cell>
          <cell r="J701">
            <v>1.1000000000000001</v>
          </cell>
        </row>
        <row r="702">
          <cell r="B702">
            <v>1719</v>
          </cell>
          <cell r="D702" t="str">
            <v>Glass panel as shown Dwg.3/431</v>
          </cell>
          <cell r="E702" t="str">
            <v>m</v>
          </cell>
          <cell r="F702">
            <v>4545</v>
          </cell>
          <cell r="G702">
            <v>765</v>
          </cell>
          <cell r="H702">
            <v>5000</v>
          </cell>
          <cell r="I702">
            <v>840</v>
          </cell>
          <cell r="J702">
            <v>1.1000000000000001</v>
          </cell>
        </row>
        <row r="703">
          <cell r="B703">
            <v>1720</v>
          </cell>
          <cell r="D703" t="str">
            <v>Steel panel as shown Dwg.2/430</v>
          </cell>
          <cell r="E703" t="str">
            <v>m</v>
          </cell>
          <cell r="F703">
            <v>6761</v>
          </cell>
          <cell r="G703">
            <v>1490</v>
          </cell>
          <cell r="H703">
            <v>7440</v>
          </cell>
          <cell r="I703">
            <v>1640</v>
          </cell>
          <cell r="J703">
            <v>1.1000000000000001</v>
          </cell>
        </row>
        <row r="704">
          <cell r="B704">
            <v>1721</v>
          </cell>
          <cell r="D704" t="str">
            <v>50 mm. Dia. Steel Tube P4 Finish (Dwg.401)</v>
          </cell>
          <cell r="E704" t="str">
            <v>Set</v>
          </cell>
          <cell r="F704">
            <v>2000</v>
          </cell>
          <cell r="G704">
            <v>0</v>
          </cell>
          <cell r="H704">
            <v>2200</v>
          </cell>
          <cell r="I704">
            <v>0</v>
          </cell>
          <cell r="J704">
            <v>1.1000000000000001</v>
          </cell>
        </row>
        <row r="705">
          <cell r="B705">
            <v>1722</v>
          </cell>
          <cell r="D705" t="str">
            <v>50 x 100 mm. RHS P4 Finish (Dwg.401)</v>
          </cell>
          <cell r="E705" t="str">
            <v>m</v>
          </cell>
          <cell r="F705">
            <v>1300</v>
          </cell>
          <cell r="G705">
            <v>0</v>
          </cell>
          <cell r="H705">
            <v>1430</v>
          </cell>
          <cell r="I705">
            <v>0</v>
          </cell>
          <cell r="J705">
            <v>1.1000000000000001</v>
          </cell>
        </row>
        <row r="709">
          <cell r="B709">
            <v>1800</v>
          </cell>
          <cell r="D709" t="str">
            <v>Staircase</v>
          </cell>
        </row>
        <row r="710">
          <cell r="B710">
            <v>1801</v>
          </cell>
          <cell r="D710" t="str">
            <v xml:space="preserve">ST-1 </v>
          </cell>
        </row>
        <row r="711">
          <cell r="B711">
            <v>1802</v>
          </cell>
          <cell r="D711" t="str">
            <v>Tread and Rizer and Main support</v>
          </cell>
          <cell r="E711" t="str">
            <v>Set</v>
          </cell>
          <cell r="F711">
            <v>138015</v>
          </cell>
          <cell r="G711">
            <v>25960</v>
          </cell>
          <cell r="H711">
            <v>151820</v>
          </cell>
          <cell r="I711">
            <v>28560</v>
          </cell>
          <cell r="J711">
            <v>1.1000000000000001</v>
          </cell>
        </row>
        <row r="712">
          <cell r="B712">
            <v>1803</v>
          </cell>
          <cell r="D712" t="str">
            <v>Handrial 1 (Dwg.4/460)</v>
          </cell>
          <cell r="E712" t="str">
            <v>m</v>
          </cell>
          <cell r="F712">
            <v>10846</v>
          </cell>
          <cell r="G712">
            <v>2550</v>
          </cell>
          <cell r="H712">
            <v>11930</v>
          </cell>
          <cell r="I712">
            <v>2810</v>
          </cell>
          <cell r="J712">
            <v>1.1000000000000001</v>
          </cell>
        </row>
        <row r="713">
          <cell r="B713">
            <v>1804</v>
          </cell>
          <cell r="D713" t="str">
            <v>Handrial 2 ( Dwg.1/462)</v>
          </cell>
          <cell r="E713" t="str">
            <v>m</v>
          </cell>
          <cell r="F713">
            <v>3500</v>
          </cell>
          <cell r="G713">
            <v>350</v>
          </cell>
          <cell r="H713">
            <v>3850</v>
          </cell>
          <cell r="I713">
            <v>390</v>
          </cell>
          <cell r="J713">
            <v>1.1000000000000001</v>
          </cell>
        </row>
        <row r="714">
          <cell r="B714">
            <v>1805</v>
          </cell>
          <cell r="D714" t="str">
            <v>ST-2</v>
          </cell>
          <cell r="E714" t="str">
            <v>Set</v>
          </cell>
          <cell r="H714">
            <v>0</v>
          </cell>
          <cell r="I714">
            <v>0</v>
          </cell>
          <cell r="J714">
            <v>1.1000000000000001</v>
          </cell>
        </row>
        <row r="715">
          <cell r="B715">
            <v>1806</v>
          </cell>
          <cell r="D715" t="str">
            <v>Tread and Rizer and Main support</v>
          </cell>
          <cell r="E715" t="str">
            <v>Set</v>
          </cell>
          <cell r="F715">
            <v>131515</v>
          </cell>
          <cell r="G715">
            <v>24520</v>
          </cell>
          <cell r="H715">
            <v>144670</v>
          </cell>
          <cell r="I715">
            <v>26970</v>
          </cell>
          <cell r="J715">
            <v>1.1000000000000001</v>
          </cell>
        </row>
        <row r="716">
          <cell r="B716">
            <v>1807</v>
          </cell>
          <cell r="D716" t="str">
            <v>ST-3</v>
          </cell>
        </row>
        <row r="717">
          <cell r="B717">
            <v>1808</v>
          </cell>
          <cell r="D717" t="str">
            <v>Tread and Rizer and Main support</v>
          </cell>
          <cell r="E717" t="str">
            <v>Set</v>
          </cell>
          <cell r="F717">
            <v>52270</v>
          </cell>
          <cell r="G717">
            <v>17000</v>
          </cell>
          <cell r="H717">
            <v>57500</v>
          </cell>
          <cell r="I717">
            <v>18700</v>
          </cell>
          <cell r="J717">
            <v>1.1000000000000001</v>
          </cell>
        </row>
        <row r="718">
          <cell r="B718">
            <v>1809</v>
          </cell>
        </row>
        <row r="719">
          <cell r="B719">
            <v>1810</v>
          </cell>
          <cell r="D719" t="str">
            <v>Tread and Rizer and Main support</v>
          </cell>
          <cell r="E719" t="str">
            <v>Set</v>
          </cell>
          <cell r="F719">
            <v>8000</v>
          </cell>
          <cell r="G719">
            <v>0</v>
          </cell>
          <cell r="H719">
            <v>8800</v>
          </cell>
          <cell r="I719">
            <v>0</v>
          </cell>
          <cell r="J719">
            <v>1.1000000000000001</v>
          </cell>
        </row>
        <row r="720">
          <cell r="B720">
            <v>1811</v>
          </cell>
          <cell r="D720" t="str">
            <v>ST-6</v>
          </cell>
        </row>
        <row r="721">
          <cell r="B721">
            <v>1812</v>
          </cell>
          <cell r="D721" t="str">
            <v>Tread and Rizer and Main support</v>
          </cell>
          <cell r="E721" t="str">
            <v>Set</v>
          </cell>
          <cell r="F721">
            <v>220525</v>
          </cell>
          <cell r="G721">
            <v>40695</v>
          </cell>
          <cell r="H721">
            <v>242580</v>
          </cell>
          <cell r="I721">
            <v>44760</v>
          </cell>
          <cell r="J721">
            <v>1.1000000000000001</v>
          </cell>
        </row>
        <row r="722">
          <cell r="B722">
            <v>1813</v>
          </cell>
        </row>
        <row r="723">
          <cell r="B723">
            <v>1814</v>
          </cell>
          <cell r="D723" t="str">
            <v>ST-1(Dwg.131)</v>
          </cell>
        </row>
        <row r="724">
          <cell r="B724">
            <v>1815</v>
          </cell>
          <cell r="D724" t="str">
            <v>Tread and Rizer and Main support</v>
          </cell>
          <cell r="E724" t="str">
            <v>Set</v>
          </cell>
          <cell r="F724">
            <v>176140</v>
          </cell>
          <cell r="G724">
            <v>34640</v>
          </cell>
          <cell r="H724">
            <v>193750</v>
          </cell>
          <cell r="I724">
            <v>38100</v>
          </cell>
          <cell r="J724">
            <v>1.1000000000000001</v>
          </cell>
        </row>
        <row r="725">
          <cell r="B725">
            <v>1816</v>
          </cell>
          <cell r="D725" t="str">
            <v>Handrial  (Dwg.1/419)</v>
          </cell>
          <cell r="E725" t="str">
            <v>m</v>
          </cell>
          <cell r="F725">
            <v>9860</v>
          </cell>
          <cell r="G725">
            <v>2550</v>
          </cell>
          <cell r="H725">
            <v>10850</v>
          </cell>
          <cell r="I725">
            <v>2810</v>
          </cell>
          <cell r="J725">
            <v>1.1000000000000001</v>
          </cell>
        </row>
        <row r="726">
          <cell r="B726">
            <v>1817</v>
          </cell>
        </row>
        <row r="727">
          <cell r="B727">
            <v>1818</v>
          </cell>
          <cell r="D727" t="str">
            <v>ST-2(Dwg.132)</v>
          </cell>
        </row>
        <row r="728">
          <cell r="B728">
            <v>1819</v>
          </cell>
          <cell r="D728" t="str">
            <v>Tread and Rizer and Main support</v>
          </cell>
          <cell r="E728" t="str">
            <v>Set</v>
          </cell>
          <cell r="F728">
            <v>58945</v>
          </cell>
          <cell r="G728">
            <v>14930</v>
          </cell>
          <cell r="H728">
            <v>64840</v>
          </cell>
          <cell r="I728">
            <v>16420</v>
          </cell>
          <cell r="J728">
            <v>1.1000000000000001</v>
          </cell>
        </row>
        <row r="729">
          <cell r="B729">
            <v>1820</v>
          </cell>
          <cell r="D729" t="str">
            <v>Handrial  (Dwg.1/462)</v>
          </cell>
          <cell r="E729" t="str">
            <v>m</v>
          </cell>
          <cell r="F729">
            <v>3500</v>
          </cell>
          <cell r="G729">
            <v>350</v>
          </cell>
          <cell r="H729">
            <v>3850</v>
          </cell>
          <cell r="I729">
            <v>390</v>
          </cell>
          <cell r="J729">
            <v>1.1000000000000001</v>
          </cell>
        </row>
        <row r="730">
          <cell r="B730">
            <v>1821</v>
          </cell>
        </row>
        <row r="731">
          <cell r="B731">
            <v>1822</v>
          </cell>
          <cell r="D731" t="str">
            <v>ST-4 (Dwg.134)</v>
          </cell>
        </row>
        <row r="732">
          <cell r="B732">
            <v>1823</v>
          </cell>
          <cell r="D732" t="str">
            <v>Tread and Rizer and Main support</v>
          </cell>
          <cell r="E732" t="str">
            <v>Set</v>
          </cell>
          <cell r="F732">
            <v>10480</v>
          </cell>
          <cell r="G732">
            <v>2880</v>
          </cell>
          <cell r="H732">
            <v>11530</v>
          </cell>
          <cell r="I732">
            <v>3170</v>
          </cell>
          <cell r="J732">
            <v>1.1000000000000001</v>
          </cell>
        </row>
        <row r="733">
          <cell r="B733">
            <v>1824</v>
          </cell>
        </row>
        <row r="734">
          <cell r="B734">
            <v>1825</v>
          </cell>
        </row>
        <row r="735">
          <cell r="B735">
            <v>1826</v>
          </cell>
          <cell r="D735" t="str">
            <v>ST (Dwg.153)</v>
          </cell>
        </row>
        <row r="736">
          <cell r="B736">
            <v>1827</v>
          </cell>
          <cell r="D736" t="str">
            <v>Tread and Rizer and Main support</v>
          </cell>
          <cell r="E736" t="str">
            <v>Set</v>
          </cell>
          <cell r="F736">
            <v>155080</v>
          </cell>
          <cell r="G736">
            <v>34320</v>
          </cell>
          <cell r="H736">
            <v>170590</v>
          </cell>
          <cell r="I736">
            <v>37750</v>
          </cell>
          <cell r="J736">
            <v>1.1000000000000001</v>
          </cell>
        </row>
        <row r="737">
          <cell r="B737">
            <v>1828</v>
          </cell>
          <cell r="D737" t="str">
            <v>1000 mm Stainless Guardrail  Type A</v>
          </cell>
          <cell r="E737" t="str">
            <v>m</v>
          </cell>
          <cell r="F737">
            <v>9860</v>
          </cell>
          <cell r="G737">
            <v>2550</v>
          </cell>
          <cell r="H737">
            <v>10850</v>
          </cell>
          <cell r="I737">
            <v>2810</v>
          </cell>
          <cell r="J737">
            <v>1.1000000000000001</v>
          </cell>
        </row>
        <row r="738">
          <cell r="B738">
            <v>1829</v>
          </cell>
          <cell r="D738" t="str">
            <v>1000 mm Stainless Guardrail Type B</v>
          </cell>
          <cell r="E738" t="str">
            <v>m</v>
          </cell>
          <cell r="F738">
            <v>9000</v>
          </cell>
          <cell r="G738">
            <v>2500</v>
          </cell>
          <cell r="H738">
            <v>9900</v>
          </cell>
          <cell r="I738">
            <v>2750</v>
          </cell>
          <cell r="J738">
            <v>1.1000000000000001</v>
          </cell>
        </row>
        <row r="739">
          <cell r="B739">
            <v>1830</v>
          </cell>
        </row>
        <row r="743">
          <cell r="B743">
            <v>1900</v>
          </cell>
          <cell r="D743" t="str">
            <v>Skirting</v>
          </cell>
        </row>
        <row r="744">
          <cell r="B744">
            <v>1901</v>
          </cell>
          <cell r="D744" t="str">
            <v>15x40 mm. Wooden skirting including paint</v>
          </cell>
          <cell r="E744" t="str">
            <v>m</v>
          </cell>
          <cell r="F744">
            <v>330</v>
          </cell>
          <cell r="G744">
            <v>60</v>
          </cell>
          <cell r="H744">
            <v>360</v>
          </cell>
          <cell r="I744">
            <v>70</v>
          </cell>
          <cell r="J744">
            <v>1.1000000000000001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193"/>
  <sheetViews>
    <sheetView tabSelected="1" view="pageBreakPreview" topLeftCell="A106" zoomScale="70" zoomScaleNormal="85" zoomScaleSheetLayoutView="70" zoomScalePageLayoutView="90" workbookViewId="0">
      <selection activeCell="B140" sqref="B140"/>
    </sheetView>
  </sheetViews>
  <sheetFormatPr defaultRowHeight="20.100000000000001" customHeight="1"/>
  <cols>
    <col min="1" max="1" width="7.85546875" style="2" bestFit="1" customWidth="1"/>
    <col min="2" max="2" width="51.42578125" style="1" customWidth="1"/>
    <col min="3" max="4" width="12.140625" style="1" customWidth="1"/>
    <col min="5" max="8" width="12.140625" style="9" customWidth="1"/>
    <col min="9" max="9" width="16.28515625" style="9" customWidth="1"/>
    <col min="10" max="10" width="12.140625" style="9" customWidth="1"/>
    <col min="11" max="16384" width="9.140625" style="1"/>
  </cols>
  <sheetData>
    <row r="1" spans="1:10" ht="20.100000000000001" customHeight="1" thickBot="1">
      <c r="A1" s="157" t="s">
        <v>96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0" ht="20.100000000000001" customHeight="1" thickTop="1"/>
    <row r="3" spans="1:10" ht="20.100000000000001" customHeight="1">
      <c r="A3" s="53" t="s">
        <v>95</v>
      </c>
    </row>
    <row r="4" spans="1:10" ht="20.100000000000001" customHeight="1">
      <c r="A4" s="53" t="s">
        <v>27</v>
      </c>
    </row>
    <row r="5" spans="1:10" ht="20.100000000000001" customHeight="1">
      <c r="A5" s="53" t="s">
        <v>7</v>
      </c>
    </row>
    <row r="6" spans="1:10" ht="20.100000000000001" customHeight="1">
      <c r="A6" s="53" t="s">
        <v>149</v>
      </c>
    </row>
    <row r="7" spans="1:10" ht="20.100000000000001" customHeight="1">
      <c r="A7" s="15"/>
    </row>
    <row r="8" spans="1:10" s="52" customFormat="1" ht="20.100000000000001" customHeight="1">
      <c r="A8" s="158" t="s">
        <v>10</v>
      </c>
      <c r="B8" s="158" t="s">
        <v>3</v>
      </c>
      <c r="C8" s="158" t="s">
        <v>11</v>
      </c>
      <c r="D8" s="158" t="s">
        <v>0</v>
      </c>
      <c r="E8" s="160" t="s">
        <v>12</v>
      </c>
      <c r="F8" s="160"/>
      <c r="G8" s="160" t="s">
        <v>13</v>
      </c>
      <c r="H8" s="160"/>
      <c r="I8" s="158" t="s">
        <v>14</v>
      </c>
      <c r="J8" s="158" t="s">
        <v>9</v>
      </c>
    </row>
    <row r="9" spans="1:10" s="52" customFormat="1" ht="20.100000000000001" customHeight="1" thickBot="1">
      <c r="A9" s="159"/>
      <c r="B9" s="159"/>
      <c r="C9" s="159"/>
      <c r="D9" s="159"/>
      <c r="E9" s="57" t="s">
        <v>15</v>
      </c>
      <c r="F9" s="57" t="s">
        <v>8</v>
      </c>
      <c r="G9" s="57" t="s">
        <v>15</v>
      </c>
      <c r="H9" s="57" t="s">
        <v>8</v>
      </c>
      <c r="I9" s="159"/>
      <c r="J9" s="159"/>
    </row>
    <row r="10" spans="1:10" ht="20.100000000000001" customHeight="1" thickTop="1">
      <c r="A10" s="35"/>
      <c r="B10" s="35" t="s">
        <v>16</v>
      </c>
      <c r="C10" s="34"/>
      <c r="D10" s="34"/>
      <c r="E10" s="72"/>
      <c r="F10" s="72"/>
      <c r="G10" s="72"/>
      <c r="H10" s="72"/>
      <c r="I10" s="72"/>
      <c r="J10" s="35"/>
    </row>
    <row r="11" spans="1:10" ht="20.100000000000001" customHeight="1">
      <c r="A11" s="16">
        <f>A29</f>
        <v>1.2</v>
      </c>
      <c r="B11" s="17" t="s">
        <v>87</v>
      </c>
      <c r="C11" s="73"/>
      <c r="D11" s="73"/>
      <c r="E11" s="74"/>
      <c r="F11" s="74"/>
      <c r="G11" s="74"/>
      <c r="H11" s="74"/>
      <c r="I11" s="74"/>
      <c r="J11" s="5"/>
    </row>
    <row r="12" spans="1:10" ht="20.100000000000001" customHeight="1">
      <c r="A12" s="13" t="s">
        <v>20</v>
      </c>
      <c r="B12" s="18" t="s">
        <v>5</v>
      </c>
      <c r="C12" s="73"/>
      <c r="D12" s="73" t="s">
        <v>1</v>
      </c>
      <c r="E12" s="74"/>
      <c r="F12" s="74">
        <f>F45</f>
        <v>0</v>
      </c>
      <c r="G12" s="74"/>
      <c r="H12" s="74">
        <f>H45</f>
        <v>0</v>
      </c>
      <c r="I12" s="74">
        <f>I45</f>
        <v>0</v>
      </c>
      <c r="J12" s="152"/>
    </row>
    <row r="13" spans="1:10" ht="20.100000000000001" customHeight="1">
      <c r="A13" s="19" t="s">
        <v>21</v>
      </c>
      <c r="B13" s="8" t="s">
        <v>2</v>
      </c>
      <c r="C13" s="73"/>
      <c r="D13" s="73" t="s">
        <v>1</v>
      </c>
      <c r="E13" s="74"/>
      <c r="F13" s="74">
        <f>F67</f>
        <v>0</v>
      </c>
      <c r="G13" s="74"/>
      <c r="H13" s="74">
        <f>H67</f>
        <v>0</v>
      </c>
      <c r="I13" s="74">
        <f>I67</f>
        <v>0</v>
      </c>
      <c r="J13" s="152"/>
    </row>
    <row r="14" spans="1:10" ht="20.100000000000001" customHeight="1">
      <c r="A14" s="19" t="s">
        <v>22</v>
      </c>
      <c r="B14" s="8" t="s">
        <v>30</v>
      </c>
      <c r="C14" s="73"/>
      <c r="D14" s="73" t="s">
        <v>1</v>
      </c>
      <c r="E14" s="74"/>
      <c r="F14" s="74">
        <f>F94</f>
        <v>0</v>
      </c>
      <c r="G14" s="74"/>
      <c r="H14" s="74">
        <f>H94</f>
        <v>0</v>
      </c>
      <c r="I14" s="74">
        <f>I94</f>
        <v>0</v>
      </c>
      <c r="J14" s="152"/>
    </row>
    <row r="15" spans="1:10" ht="20.100000000000001" customHeight="1">
      <c r="A15" s="19" t="s">
        <v>23</v>
      </c>
      <c r="B15" s="8" t="s">
        <v>4</v>
      </c>
      <c r="C15" s="73"/>
      <c r="D15" s="73" t="s">
        <v>1</v>
      </c>
      <c r="E15" s="74"/>
      <c r="F15" s="74">
        <f>F111</f>
        <v>0</v>
      </c>
      <c r="G15" s="74"/>
      <c r="H15" s="74">
        <f>H111</f>
        <v>0</v>
      </c>
      <c r="I15" s="74">
        <f>I111</f>
        <v>0</v>
      </c>
      <c r="J15" s="152"/>
    </row>
    <row r="16" spans="1:10" ht="20.100000000000001" customHeight="1">
      <c r="A16" s="19" t="s">
        <v>24</v>
      </c>
      <c r="B16" s="20" t="str">
        <f>B112</f>
        <v>งานประตู หน้าต่าง</v>
      </c>
      <c r="C16" s="73"/>
      <c r="D16" s="73" t="s">
        <v>1</v>
      </c>
      <c r="E16" s="74"/>
      <c r="F16" s="74">
        <f>F144</f>
        <v>0</v>
      </c>
      <c r="G16" s="74"/>
      <c r="H16" s="74">
        <f>H144</f>
        <v>0</v>
      </c>
      <c r="I16" s="74">
        <f>I144</f>
        <v>0</v>
      </c>
      <c r="J16" s="152"/>
    </row>
    <row r="17" spans="1:10" ht="20.100000000000001" customHeight="1">
      <c r="A17" s="19" t="s">
        <v>25</v>
      </c>
      <c r="B17" s="8" t="s">
        <v>29</v>
      </c>
      <c r="C17" s="73"/>
      <c r="D17" s="73" t="s">
        <v>1</v>
      </c>
      <c r="E17" s="74"/>
      <c r="F17" s="74">
        <f>F157</f>
        <v>0</v>
      </c>
      <c r="G17" s="74"/>
      <c r="H17" s="74">
        <f>H157</f>
        <v>0</v>
      </c>
      <c r="I17" s="74">
        <f>I157</f>
        <v>0</v>
      </c>
      <c r="J17" s="152"/>
    </row>
    <row r="18" spans="1:10" ht="20.100000000000001" customHeight="1">
      <c r="A18" s="19" t="s">
        <v>26</v>
      </c>
      <c r="B18" s="8" t="s">
        <v>18</v>
      </c>
      <c r="C18" s="73"/>
      <c r="D18" s="73" t="s">
        <v>1</v>
      </c>
      <c r="E18" s="74"/>
      <c r="F18" s="74">
        <f>F182</f>
        <v>0</v>
      </c>
      <c r="G18" s="74"/>
      <c r="H18" s="74">
        <f>H182</f>
        <v>0</v>
      </c>
      <c r="I18" s="74">
        <f>I182</f>
        <v>0</v>
      </c>
      <c r="J18" s="152"/>
    </row>
    <row r="19" spans="1:10" ht="20.100000000000001" customHeight="1">
      <c r="A19" s="21" t="s">
        <v>28</v>
      </c>
      <c r="B19" s="8" t="s">
        <v>19</v>
      </c>
      <c r="C19" s="73"/>
      <c r="D19" s="73" t="s">
        <v>1</v>
      </c>
      <c r="E19" s="74"/>
      <c r="F19" s="74">
        <f>F191</f>
        <v>0</v>
      </c>
      <c r="G19" s="74"/>
      <c r="H19" s="74">
        <f>H191</f>
        <v>0</v>
      </c>
      <c r="I19" s="74">
        <f>I191</f>
        <v>0</v>
      </c>
      <c r="J19" s="152"/>
    </row>
    <row r="20" spans="1:10" ht="20.100000000000001" customHeight="1">
      <c r="A20" s="6"/>
      <c r="B20" s="22"/>
      <c r="C20" s="73"/>
      <c r="D20" s="5"/>
      <c r="E20" s="74"/>
      <c r="F20" s="75"/>
      <c r="G20" s="75"/>
      <c r="H20" s="75"/>
      <c r="I20" s="75"/>
      <c r="J20" s="126"/>
    </row>
    <row r="21" spans="1:10" ht="20.100000000000001" customHeight="1">
      <c r="A21" s="6"/>
      <c r="B21" s="8"/>
      <c r="C21" s="73"/>
      <c r="D21" s="5"/>
      <c r="E21" s="74"/>
      <c r="F21" s="75"/>
      <c r="G21" s="75"/>
      <c r="H21" s="75"/>
      <c r="I21" s="75"/>
      <c r="J21" s="126"/>
    </row>
    <row r="22" spans="1:10" ht="20.100000000000001" customHeight="1">
      <c r="A22" s="6"/>
      <c r="B22" s="22"/>
      <c r="C22" s="73"/>
      <c r="D22" s="5"/>
      <c r="E22" s="74"/>
      <c r="F22" s="75"/>
      <c r="G22" s="75"/>
      <c r="H22" s="75"/>
      <c r="I22" s="75"/>
      <c r="J22" s="126"/>
    </row>
    <row r="23" spans="1:10" ht="20.100000000000001" customHeight="1">
      <c r="A23" s="6"/>
      <c r="B23" s="22"/>
      <c r="C23" s="73"/>
      <c r="D23" s="5"/>
      <c r="E23" s="74"/>
      <c r="F23" s="75"/>
      <c r="G23" s="75"/>
      <c r="H23" s="75"/>
      <c r="I23" s="75"/>
      <c r="J23" s="127"/>
    </row>
    <row r="24" spans="1:10" ht="20.100000000000001" customHeight="1">
      <c r="A24" s="6"/>
      <c r="B24" s="22"/>
      <c r="C24" s="73"/>
      <c r="D24" s="5"/>
      <c r="E24" s="74"/>
      <c r="F24" s="75"/>
      <c r="G24" s="75"/>
      <c r="H24" s="75"/>
      <c r="I24" s="75"/>
      <c r="J24" s="126"/>
    </row>
    <row r="25" spans="1:10" ht="20.100000000000001" customHeight="1">
      <c r="A25" s="6"/>
      <c r="B25" s="22"/>
      <c r="C25" s="73"/>
      <c r="D25" s="5"/>
      <c r="E25" s="74"/>
      <c r="F25" s="75"/>
      <c r="G25" s="75"/>
      <c r="H25" s="75"/>
      <c r="I25" s="75"/>
      <c r="J25" s="126"/>
    </row>
    <row r="26" spans="1:10" ht="20.100000000000001" customHeight="1">
      <c r="A26" s="6"/>
      <c r="B26" s="22"/>
      <c r="C26" s="73"/>
      <c r="D26" s="5"/>
      <c r="E26" s="74"/>
      <c r="F26" s="75"/>
      <c r="G26" s="75"/>
      <c r="H26" s="75"/>
      <c r="I26" s="75"/>
      <c r="J26" s="128"/>
    </row>
    <row r="27" spans="1:10" s="70" customFormat="1" ht="20.100000000000001" customHeight="1" thickBot="1">
      <c r="A27" s="55"/>
      <c r="B27" s="71" t="s">
        <v>17</v>
      </c>
      <c r="C27" s="55"/>
      <c r="D27" s="55"/>
      <c r="E27" s="76"/>
      <c r="F27" s="77">
        <f>SUM(F12:F26)</f>
        <v>0</v>
      </c>
      <c r="G27" s="77"/>
      <c r="H27" s="77">
        <f>SUM(H12:H26)</f>
        <v>0</v>
      </c>
      <c r="I27" s="77">
        <f>SUM(I12:I26)</f>
        <v>0</v>
      </c>
      <c r="J27" s="129"/>
    </row>
    <row r="28" spans="1:10" ht="20.100000000000001" customHeight="1" thickTop="1">
      <c r="A28" s="34"/>
      <c r="B28" s="35"/>
      <c r="C28" s="34"/>
      <c r="D28" s="34"/>
      <c r="E28" s="72"/>
      <c r="F28" s="78"/>
      <c r="G28" s="78"/>
      <c r="H28" s="78"/>
      <c r="I28" s="78"/>
      <c r="J28" s="36"/>
    </row>
    <row r="29" spans="1:10" s="3" customFormat="1" ht="20.100000000000001" customHeight="1">
      <c r="A29" s="12">
        <v>1.2</v>
      </c>
      <c r="B29" s="17" t="s">
        <v>86</v>
      </c>
      <c r="C29" s="79"/>
      <c r="D29" s="73"/>
      <c r="E29" s="74"/>
      <c r="F29" s="75"/>
      <c r="G29" s="75"/>
      <c r="H29" s="75"/>
      <c r="I29" s="75"/>
      <c r="J29" s="5"/>
    </row>
    <row r="30" spans="1:10" s="3" customFormat="1" ht="20.100000000000001" customHeight="1">
      <c r="A30" s="12" t="s">
        <v>20</v>
      </c>
      <c r="B30" s="23" t="s">
        <v>5</v>
      </c>
      <c r="C30" s="26"/>
      <c r="D30" s="81"/>
      <c r="E30" s="82"/>
      <c r="F30" s="82"/>
      <c r="G30" s="82"/>
      <c r="H30" s="82"/>
      <c r="I30" s="82"/>
      <c r="J30" s="24"/>
    </row>
    <row r="31" spans="1:10" s="3" customFormat="1" ht="20.100000000000001" customHeight="1">
      <c r="A31" s="6" t="s">
        <v>102</v>
      </c>
      <c r="B31" s="25" t="s">
        <v>98</v>
      </c>
      <c r="C31" s="26">
        <v>981</v>
      </c>
      <c r="D31" s="27" t="s">
        <v>31</v>
      </c>
      <c r="E31" s="83"/>
      <c r="F31" s="84"/>
      <c r="G31" s="83"/>
      <c r="H31" s="84"/>
      <c r="I31" s="83"/>
      <c r="J31" s="24"/>
    </row>
    <row r="32" spans="1:10" s="3" customFormat="1" ht="20.100000000000001" customHeight="1">
      <c r="A32" s="6" t="s">
        <v>103</v>
      </c>
      <c r="B32" s="25" t="s">
        <v>104</v>
      </c>
      <c r="C32" s="26">
        <f>65+4</f>
        <v>69</v>
      </c>
      <c r="D32" s="27" t="s">
        <v>31</v>
      </c>
      <c r="E32" s="83"/>
      <c r="F32" s="84"/>
      <c r="G32" s="83"/>
      <c r="H32" s="84"/>
      <c r="I32" s="83"/>
      <c r="J32" s="24"/>
    </row>
    <row r="33" spans="1:10" s="3" customFormat="1" ht="20.100000000000001" customHeight="1">
      <c r="A33" s="6" t="s">
        <v>103</v>
      </c>
      <c r="B33" s="25" t="s">
        <v>135</v>
      </c>
      <c r="C33" s="26">
        <f>242+46+2+2+2+10</f>
        <v>304</v>
      </c>
      <c r="D33" s="27" t="s">
        <v>31</v>
      </c>
      <c r="E33" s="83"/>
      <c r="F33" s="84"/>
      <c r="G33" s="83"/>
      <c r="H33" s="84"/>
      <c r="I33" s="83"/>
      <c r="J33" s="24"/>
    </row>
    <row r="34" spans="1:10" s="3" customFormat="1" ht="20.100000000000001" customHeight="1">
      <c r="A34" s="6" t="s">
        <v>103</v>
      </c>
      <c r="B34" s="25" t="s">
        <v>138</v>
      </c>
      <c r="C34" s="26">
        <v>6</v>
      </c>
      <c r="D34" s="27" t="s">
        <v>31</v>
      </c>
      <c r="E34" s="83"/>
      <c r="F34" s="84"/>
      <c r="G34" s="83"/>
      <c r="H34" s="84"/>
      <c r="I34" s="83"/>
      <c r="J34" s="24"/>
    </row>
    <row r="35" spans="1:10" s="3" customFormat="1" ht="39.950000000000003" customHeight="1">
      <c r="A35" s="6" t="s">
        <v>105</v>
      </c>
      <c r="B35" s="25" t="s">
        <v>106</v>
      </c>
      <c r="C35" s="26">
        <f>334+88</f>
        <v>422</v>
      </c>
      <c r="D35" s="27" t="s">
        <v>31</v>
      </c>
      <c r="E35" s="83"/>
      <c r="F35" s="84"/>
      <c r="G35" s="83"/>
      <c r="H35" s="84"/>
      <c r="I35" s="83"/>
      <c r="J35" s="24"/>
    </row>
    <row r="36" spans="1:10" s="3" customFormat="1" ht="39.950000000000003" customHeight="1">
      <c r="A36" s="6" t="s">
        <v>105</v>
      </c>
      <c r="B36" s="25" t="s">
        <v>108</v>
      </c>
      <c r="C36" s="26">
        <v>5</v>
      </c>
      <c r="D36" s="27" t="s">
        <v>31</v>
      </c>
      <c r="E36" s="83"/>
      <c r="F36" s="84"/>
      <c r="G36" s="83"/>
      <c r="H36" s="84"/>
      <c r="I36" s="83"/>
      <c r="J36" s="24"/>
    </row>
    <row r="37" spans="1:10" s="3" customFormat="1" ht="20.100000000000001" customHeight="1">
      <c r="A37" s="6" t="s">
        <v>109</v>
      </c>
      <c r="B37" s="25" t="s">
        <v>110</v>
      </c>
      <c r="C37" s="26">
        <v>13</v>
      </c>
      <c r="D37" s="27" t="s">
        <v>31</v>
      </c>
      <c r="E37" s="83"/>
      <c r="F37" s="84"/>
      <c r="G37" s="83"/>
      <c r="H37" s="84"/>
      <c r="I37" s="83"/>
      <c r="J37" s="24"/>
    </row>
    <row r="38" spans="1:10" s="3" customFormat="1" ht="20.100000000000001" customHeight="1">
      <c r="A38" s="6"/>
      <c r="B38" s="148" t="s">
        <v>107</v>
      </c>
      <c r="C38" s="26"/>
      <c r="D38" s="27"/>
      <c r="E38" s="83"/>
      <c r="F38" s="84"/>
      <c r="G38" s="83"/>
      <c r="H38" s="84"/>
      <c r="I38" s="83"/>
      <c r="J38" s="24"/>
    </row>
    <row r="39" spans="1:10" s="3" customFormat="1" ht="20.100000000000001" customHeight="1">
      <c r="A39" s="6"/>
      <c r="B39" s="25" t="s">
        <v>147</v>
      </c>
      <c r="C39" s="26">
        <f>(C31*2)+(292*2)</f>
        <v>2546</v>
      </c>
      <c r="D39" s="27" t="s">
        <v>31</v>
      </c>
      <c r="E39" s="83"/>
      <c r="F39" s="84"/>
      <c r="G39" s="83"/>
      <c r="H39" s="84"/>
      <c r="I39" s="83"/>
      <c r="J39" s="24"/>
    </row>
    <row r="40" spans="1:10" s="3" customFormat="1" ht="20.100000000000001" customHeight="1">
      <c r="A40" s="6"/>
      <c r="B40" s="148" t="s">
        <v>100</v>
      </c>
      <c r="C40" s="26"/>
      <c r="D40" s="27"/>
      <c r="E40" s="83"/>
      <c r="F40" s="84"/>
      <c r="G40" s="83"/>
      <c r="H40" s="84"/>
      <c r="I40" s="83"/>
      <c r="J40" s="24"/>
    </row>
    <row r="41" spans="1:10" s="3" customFormat="1" ht="20.100000000000001" customHeight="1">
      <c r="A41" s="6"/>
      <c r="B41" s="149" t="s">
        <v>129</v>
      </c>
      <c r="C41" s="150">
        <v>991</v>
      </c>
      <c r="D41" s="151" t="s">
        <v>32</v>
      </c>
      <c r="E41" s="85"/>
      <c r="F41" s="84"/>
      <c r="G41" s="83"/>
      <c r="H41" s="84"/>
      <c r="I41" s="83"/>
      <c r="J41" s="24"/>
    </row>
    <row r="42" spans="1:10" s="3" customFormat="1" ht="20.100000000000001" customHeight="1">
      <c r="A42" s="6"/>
      <c r="B42" s="25" t="s">
        <v>99</v>
      </c>
      <c r="C42" s="26">
        <v>1268</v>
      </c>
      <c r="D42" s="151" t="s">
        <v>32</v>
      </c>
      <c r="E42" s="83"/>
      <c r="F42" s="84"/>
      <c r="G42" s="83"/>
      <c r="H42" s="84"/>
      <c r="I42" s="83"/>
      <c r="J42" s="24"/>
    </row>
    <row r="43" spans="1:10" s="3" customFormat="1" ht="20.100000000000001" customHeight="1">
      <c r="A43" s="6"/>
      <c r="B43" s="25"/>
      <c r="C43" s="26"/>
      <c r="D43" s="151"/>
      <c r="E43" s="83"/>
      <c r="F43" s="84"/>
      <c r="G43" s="83"/>
      <c r="H43" s="84"/>
      <c r="I43" s="83"/>
      <c r="J43" s="24"/>
    </row>
    <row r="44" spans="1:10" s="3" customFormat="1" ht="20.100000000000001" customHeight="1">
      <c r="A44" s="6"/>
      <c r="B44" s="25"/>
      <c r="C44" s="80"/>
      <c r="D44" s="81"/>
      <c r="E44" s="82"/>
      <c r="F44" s="86"/>
      <c r="G44" s="82"/>
      <c r="H44" s="86"/>
      <c r="I44" s="82"/>
      <c r="J44" s="24"/>
    </row>
    <row r="45" spans="1:10" s="58" customFormat="1" ht="20.100000000000001" customHeight="1" thickBot="1">
      <c r="A45" s="55"/>
      <c r="B45" s="56" t="s">
        <v>33</v>
      </c>
      <c r="C45" s="87"/>
      <c r="D45" s="55"/>
      <c r="E45" s="76"/>
      <c r="F45" s="77">
        <f>SUM(F31:F44)</f>
        <v>0</v>
      </c>
      <c r="G45" s="77"/>
      <c r="H45" s="77">
        <f>SUM(H31:H44)</f>
        <v>0</v>
      </c>
      <c r="I45" s="77">
        <f>SUM(I31:I44)</f>
        <v>0</v>
      </c>
      <c r="J45" s="57"/>
    </row>
    <row r="46" spans="1:10" s="4" customFormat="1" ht="20.100000000000001" customHeight="1" thickTop="1">
      <c r="A46" s="12" t="s">
        <v>21</v>
      </c>
      <c r="B46" s="23" t="s">
        <v>2</v>
      </c>
      <c r="C46" s="80"/>
      <c r="D46" s="81"/>
      <c r="E46" s="82"/>
      <c r="F46" s="82"/>
      <c r="G46" s="82"/>
      <c r="H46" s="82"/>
      <c r="I46" s="82"/>
      <c r="J46" s="5"/>
    </row>
    <row r="47" spans="1:10" s="4" customFormat="1" ht="20.100000000000001" customHeight="1">
      <c r="A47" s="28"/>
      <c r="B47" s="29" t="s">
        <v>130</v>
      </c>
      <c r="C47" s="26">
        <v>1575</v>
      </c>
      <c r="D47" s="27" t="s">
        <v>31</v>
      </c>
      <c r="E47" s="85"/>
      <c r="F47" s="84"/>
      <c r="G47" s="83"/>
      <c r="H47" s="84"/>
      <c r="I47" s="83"/>
      <c r="J47" s="24"/>
    </row>
    <row r="48" spans="1:10" s="4" customFormat="1" ht="20.100000000000001" customHeight="1">
      <c r="A48" s="30"/>
      <c r="B48" s="29" t="s">
        <v>34</v>
      </c>
      <c r="C48" s="26">
        <v>523</v>
      </c>
      <c r="D48" s="27" t="s">
        <v>31</v>
      </c>
      <c r="E48" s="83"/>
      <c r="F48" s="84"/>
      <c r="G48" s="83"/>
      <c r="H48" s="84"/>
      <c r="I48" s="83"/>
      <c r="J48" s="10" t="s">
        <v>35</v>
      </c>
    </row>
    <row r="49" spans="1:10" s="4" customFormat="1" ht="20.100000000000001" customHeight="1">
      <c r="A49" s="30"/>
      <c r="B49" s="29"/>
      <c r="C49" s="26"/>
      <c r="D49" s="27"/>
      <c r="E49" s="83"/>
      <c r="F49" s="84"/>
      <c r="G49" s="83"/>
      <c r="H49" s="84"/>
      <c r="I49" s="85"/>
      <c r="J49" s="10"/>
    </row>
    <row r="50" spans="1:10" s="4" customFormat="1" ht="20.100000000000001" customHeight="1">
      <c r="A50" s="30"/>
      <c r="B50" s="29"/>
      <c r="C50" s="26"/>
      <c r="D50" s="27"/>
      <c r="E50" s="83"/>
      <c r="F50" s="84"/>
      <c r="G50" s="83"/>
      <c r="H50" s="84"/>
      <c r="I50" s="85"/>
      <c r="J50" s="10"/>
    </row>
    <row r="51" spans="1:10" s="4" customFormat="1" ht="20.100000000000001" customHeight="1">
      <c r="A51" s="30"/>
      <c r="B51" s="29"/>
      <c r="C51" s="26"/>
      <c r="D51" s="27"/>
      <c r="E51" s="83"/>
      <c r="F51" s="84"/>
      <c r="G51" s="83"/>
      <c r="H51" s="84"/>
      <c r="I51" s="85"/>
      <c r="J51" s="10"/>
    </row>
    <row r="52" spans="1:10" s="4" customFormat="1" ht="20.100000000000001" customHeight="1">
      <c r="A52" s="30"/>
      <c r="B52" s="29"/>
      <c r="C52" s="26"/>
      <c r="D52" s="27"/>
      <c r="E52" s="83"/>
      <c r="F52" s="84"/>
      <c r="G52" s="83"/>
      <c r="H52" s="84"/>
      <c r="I52" s="85"/>
      <c r="J52" s="10"/>
    </row>
    <row r="53" spans="1:10" s="4" customFormat="1" ht="20.100000000000001" customHeight="1">
      <c r="A53" s="30"/>
      <c r="B53" s="29"/>
      <c r="C53" s="26"/>
      <c r="D53" s="27"/>
      <c r="E53" s="83"/>
      <c r="F53" s="84"/>
      <c r="G53" s="83"/>
      <c r="H53" s="84"/>
      <c r="I53" s="85"/>
      <c r="J53" s="10"/>
    </row>
    <row r="54" spans="1:10" s="4" customFormat="1" ht="20.100000000000001" customHeight="1">
      <c r="A54" s="30"/>
      <c r="B54" s="29"/>
      <c r="C54" s="26"/>
      <c r="D54" s="27"/>
      <c r="E54" s="83"/>
      <c r="F54" s="84"/>
      <c r="G54" s="83"/>
      <c r="H54" s="84"/>
      <c r="I54" s="85"/>
      <c r="J54" s="10"/>
    </row>
    <row r="55" spans="1:10" s="4" customFormat="1" ht="20.100000000000001" customHeight="1">
      <c r="A55" s="30"/>
      <c r="B55" s="29"/>
      <c r="C55" s="26"/>
      <c r="D55" s="27"/>
      <c r="E55" s="83"/>
      <c r="F55" s="84"/>
      <c r="G55" s="83"/>
      <c r="H55" s="84"/>
      <c r="I55" s="85"/>
      <c r="J55" s="10"/>
    </row>
    <row r="56" spans="1:10" s="4" customFormat="1" ht="20.100000000000001" customHeight="1">
      <c r="A56" s="30"/>
      <c r="B56" s="29"/>
      <c r="C56" s="26"/>
      <c r="D56" s="27"/>
      <c r="E56" s="83"/>
      <c r="F56" s="84"/>
      <c r="G56" s="83"/>
      <c r="H56" s="84"/>
      <c r="I56" s="85"/>
      <c r="J56" s="10"/>
    </row>
    <row r="57" spans="1:10" s="4" customFormat="1" ht="20.100000000000001" customHeight="1">
      <c r="A57" s="30"/>
      <c r="B57" s="29"/>
      <c r="C57" s="26"/>
      <c r="D57" s="27"/>
      <c r="E57" s="83"/>
      <c r="F57" s="84"/>
      <c r="G57" s="83"/>
      <c r="H57" s="84"/>
      <c r="I57" s="85"/>
      <c r="J57" s="10"/>
    </row>
    <row r="58" spans="1:10" s="4" customFormat="1" ht="20.100000000000001" customHeight="1">
      <c r="A58" s="30"/>
      <c r="B58" s="29"/>
      <c r="C58" s="26"/>
      <c r="D58" s="27"/>
      <c r="E58" s="83"/>
      <c r="F58" s="84"/>
      <c r="G58" s="83"/>
      <c r="H58" s="84"/>
      <c r="I58" s="85"/>
      <c r="J58" s="10"/>
    </row>
    <row r="59" spans="1:10" s="4" customFormat="1" ht="20.100000000000001" customHeight="1">
      <c r="A59" s="30"/>
      <c r="B59" s="29"/>
      <c r="C59" s="26"/>
      <c r="D59" s="27"/>
      <c r="E59" s="83"/>
      <c r="F59" s="84"/>
      <c r="G59" s="83"/>
      <c r="H59" s="84"/>
      <c r="I59" s="85"/>
      <c r="J59" s="10"/>
    </row>
    <row r="60" spans="1:10" s="4" customFormat="1" ht="20.100000000000001" customHeight="1">
      <c r="A60" s="30"/>
      <c r="B60" s="29"/>
      <c r="C60" s="26"/>
      <c r="D60" s="27"/>
      <c r="E60" s="83"/>
      <c r="F60" s="84"/>
      <c r="G60" s="83"/>
      <c r="H60" s="84"/>
      <c r="I60" s="85"/>
      <c r="J60" s="10"/>
    </row>
    <row r="61" spans="1:10" s="4" customFormat="1" ht="20.100000000000001" customHeight="1">
      <c r="A61" s="30"/>
      <c r="B61" s="29"/>
      <c r="C61" s="26"/>
      <c r="D61" s="27"/>
      <c r="E61" s="83"/>
      <c r="F61" s="84"/>
      <c r="G61" s="83"/>
      <c r="H61" s="84"/>
      <c r="I61" s="85"/>
      <c r="J61" s="10"/>
    </row>
    <row r="62" spans="1:10" s="4" customFormat="1" ht="20.100000000000001" customHeight="1">
      <c r="A62" s="30"/>
      <c r="B62" s="29"/>
      <c r="C62" s="26"/>
      <c r="D62" s="27"/>
      <c r="E62" s="83"/>
      <c r="F62" s="84"/>
      <c r="G62" s="83"/>
      <c r="H62" s="84"/>
      <c r="I62" s="85"/>
      <c r="J62" s="10"/>
    </row>
    <row r="63" spans="1:10" s="4" customFormat="1" ht="20.100000000000001" customHeight="1">
      <c r="A63" s="30"/>
      <c r="B63" s="29"/>
      <c r="C63" s="26"/>
      <c r="D63" s="27"/>
      <c r="E63" s="83"/>
      <c r="F63" s="84"/>
      <c r="G63" s="83"/>
      <c r="H63" s="84"/>
      <c r="I63" s="85"/>
      <c r="J63" s="10"/>
    </row>
    <row r="64" spans="1:10" s="4" customFormat="1" ht="20.100000000000001" customHeight="1">
      <c r="A64" s="30"/>
      <c r="B64" s="29"/>
      <c r="C64" s="26"/>
      <c r="D64" s="27"/>
      <c r="E64" s="83"/>
      <c r="F64" s="84"/>
      <c r="G64" s="83"/>
      <c r="H64" s="84"/>
      <c r="I64" s="85"/>
      <c r="J64" s="10"/>
    </row>
    <row r="65" spans="1:10" s="4" customFormat="1" ht="20.100000000000001" customHeight="1">
      <c r="A65" s="30"/>
      <c r="B65" s="29"/>
      <c r="C65" s="26"/>
      <c r="D65" s="27"/>
      <c r="E65" s="83"/>
      <c r="F65" s="84"/>
      <c r="G65" s="83"/>
      <c r="H65" s="84"/>
      <c r="I65" s="85"/>
      <c r="J65" s="10"/>
    </row>
    <row r="66" spans="1:10" s="4" customFormat="1" ht="20.100000000000001" customHeight="1">
      <c r="A66" s="14"/>
      <c r="B66" s="37"/>
      <c r="C66" s="88"/>
      <c r="D66" s="89"/>
      <c r="E66" s="90"/>
      <c r="F66" s="91"/>
      <c r="G66" s="90"/>
      <c r="H66" s="91"/>
      <c r="I66" s="92"/>
      <c r="J66" s="38"/>
    </row>
    <row r="67" spans="1:10" s="59" customFormat="1" ht="20.100000000000001" customHeight="1" thickBot="1">
      <c r="A67" s="55"/>
      <c r="B67" s="56" t="s">
        <v>36</v>
      </c>
      <c r="C67" s="87"/>
      <c r="D67" s="55"/>
      <c r="E67" s="76"/>
      <c r="F67" s="77">
        <f>SUM(F47:F66)</f>
        <v>0</v>
      </c>
      <c r="G67" s="77"/>
      <c r="H67" s="77">
        <f>SUM(H47:H66)</f>
        <v>0</v>
      </c>
      <c r="I67" s="77">
        <f>SUM(I47:I66)</f>
        <v>0</v>
      </c>
      <c r="J67" s="57"/>
    </row>
    <row r="68" spans="1:10" s="4" customFormat="1" ht="20.100000000000001" customHeight="1" thickTop="1">
      <c r="A68" s="39" t="s">
        <v>22</v>
      </c>
      <c r="B68" s="40" t="s">
        <v>30</v>
      </c>
      <c r="C68" s="93"/>
      <c r="D68" s="94"/>
      <c r="E68" s="95"/>
      <c r="F68" s="95"/>
      <c r="G68" s="96"/>
      <c r="H68" s="95"/>
      <c r="I68" s="95"/>
      <c r="J68" s="41"/>
    </row>
    <row r="69" spans="1:10" s="4" customFormat="1" ht="20.100000000000001" customHeight="1">
      <c r="A69" s="28"/>
      <c r="B69" s="132" t="s">
        <v>37</v>
      </c>
      <c r="C69" s="97"/>
      <c r="D69" s="10"/>
      <c r="E69" s="98"/>
      <c r="F69" s="98"/>
      <c r="G69" s="99"/>
      <c r="H69" s="98"/>
      <c r="I69" s="98"/>
      <c r="J69" s="24"/>
    </row>
    <row r="70" spans="1:10" s="4" customFormat="1" ht="20.100000000000001" customHeight="1">
      <c r="A70" s="24"/>
      <c r="B70" s="25" t="s">
        <v>134</v>
      </c>
      <c r="C70" s="97">
        <f>4+9+1</f>
        <v>14</v>
      </c>
      <c r="D70" s="27" t="s">
        <v>6</v>
      </c>
      <c r="E70" s="98"/>
      <c r="F70" s="84"/>
      <c r="G70" s="98"/>
      <c r="H70" s="84"/>
      <c r="I70" s="83"/>
      <c r="J70" s="24"/>
    </row>
    <row r="71" spans="1:10" s="4" customFormat="1" ht="20.100000000000001" customHeight="1">
      <c r="A71" s="24"/>
      <c r="B71" s="132" t="s">
        <v>39</v>
      </c>
      <c r="C71" s="97"/>
      <c r="D71" s="27"/>
      <c r="E71" s="98"/>
      <c r="F71" s="84"/>
      <c r="G71" s="98"/>
      <c r="H71" s="84"/>
      <c r="I71" s="83"/>
      <c r="J71" s="32"/>
    </row>
    <row r="72" spans="1:10" s="4" customFormat="1" ht="20.100000000000001" customHeight="1">
      <c r="A72" s="24"/>
      <c r="B72" s="25" t="s">
        <v>40</v>
      </c>
      <c r="C72" s="97">
        <f>C70</f>
        <v>14</v>
      </c>
      <c r="D72" s="27" t="s">
        <v>6</v>
      </c>
      <c r="E72" s="83"/>
      <c r="F72" s="84"/>
      <c r="G72" s="83"/>
      <c r="H72" s="84"/>
      <c r="I72" s="83"/>
      <c r="J72" s="24"/>
    </row>
    <row r="73" spans="1:10" s="4" customFormat="1" ht="20.100000000000001" customHeight="1">
      <c r="A73" s="24"/>
      <c r="B73" s="25" t="s">
        <v>133</v>
      </c>
      <c r="C73" s="26">
        <f>C72</f>
        <v>14</v>
      </c>
      <c r="D73" s="27" t="s">
        <v>6</v>
      </c>
      <c r="E73" s="83"/>
      <c r="F73" s="84"/>
      <c r="G73" s="83"/>
      <c r="H73" s="84"/>
      <c r="I73" s="83"/>
      <c r="J73" s="24"/>
    </row>
    <row r="74" spans="1:10" s="4" customFormat="1" ht="20.100000000000001" customHeight="1">
      <c r="A74" s="24"/>
      <c r="B74" s="25" t="s">
        <v>131</v>
      </c>
      <c r="C74" s="26">
        <f>C72</f>
        <v>14</v>
      </c>
      <c r="D74" s="27" t="s">
        <v>6</v>
      </c>
      <c r="E74" s="83"/>
      <c r="F74" s="84"/>
      <c r="G74" s="83"/>
      <c r="H74" s="84"/>
      <c r="I74" s="83"/>
      <c r="J74" s="24"/>
    </row>
    <row r="75" spans="1:10" s="4" customFormat="1" ht="20.100000000000001" customHeight="1">
      <c r="A75" s="24"/>
      <c r="B75" s="132" t="s">
        <v>41</v>
      </c>
      <c r="C75" s="97"/>
      <c r="D75" s="27"/>
      <c r="E75" s="83"/>
      <c r="F75" s="84"/>
      <c r="G75" s="83"/>
      <c r="H75" s="84"/>
      <c r="I75" s="83"/>
      <c r="J75" s="24"/>
    </row>
    <row r="76" spans="1:10" s="4" customFormat="1" ht="20.100000000000001" customHeight="1">
      <c r="A76" s="24"/>
      <c r="B76" s="25" t="s">
        <v>92</v>
      </c>
      <c r="C76" s="26">
        <f>2+4+1</f>
        <v>7</v>
      </c>
      <c r="D76" s="27" t="s">
        <v>6</v>
      </c>
      <c r="E76" s="83"/>
      <c r="F76" s="84"/>
      <c r="G76" s="83"/>
      <c r="H76" s="84"/>
      <c r="I76" s="83"/>
      <c r="J76" s="24"/>
    </row>
    <row r="77" spans="1:10" s="4" customFormat="1" ht="20.100000000000001" customHeight="1">
      <c r="A77" s="24"/>
      <c r="B77" s="25" t="s">
        <v>42</v>
      </c>
      <c r="C77" s="26">
        <f>C76</f>
        <v>7</v>
      </c>
      <c r="D77" s="27" t="s">
        <v>6</v>
      </c>
      <c r="E77" s="83"/>
      <c r="F77" s="84"/>
      <c r="G77" s="83"/>
      <c r="H77" s="84"/>
      <c r="I77" s="83"/>
      <c r="J77" s="32" t="s">
        <v>38</v>
      </c>
    </row>
    <row r="78" spans="1:10" s="4" customFormat="1" ht="20.100000000000001" customHeight="1">
      <c r="A78" s="24"/>
      <c r="B78" s="132" t="s">
        <v>43</v>
      </c>
      <c r="C78" s="26"/>
      <c r="D78" s="27"/>
      <c r="E78" s="83"/>
      <c r="F78" s="84"/>
      <c r="G78" s="83"/>
      <c r="H78" s="84"/>
      <c r="I78" s="83"/>
      <c r="J78" s="32"/>
    </row>
    <row r="79" spans="1:10" s="4" customFormat="1" ht="20.100000000000001" customHeight="1">
      <c r="A79" s="24"/>
      <c r="B79" s="25" t="s">
        <v>93</v>
      </c>
      <c r="C79" s="26">
        <f>C76</f>
        <v>7</v>
      </c>
      <c r="D79" s="27" t="s">
        <v>6</v>
      </c>
      <c r="E79" s="83"/>
      <c r="F79" s="84"/>
      <c r="G79" s="83"/>
      <c r="H79" s="84"/>
      <c r="I79" s="83"/>
      <c r="J79" s="24"/>
    </row>
    <row r="80" spans="1:10" s="4" customFormat="1" ht="20.100000000000001" customHeight="1">
      <c r="A80" s="24"/>
      <c r="B80" s="25" t="s">
        <v>44</v>
      </c>
      <c r="C80" s="26">
        <f>C76</f>
        <v>7</v>
      </c>
      <c r="D80" s="27" t="s">
        <v>6</v>
      </c>
      <c r="E80" s="83"/>
      <c r="F80" s="84"/>
      <c r="G80" s="83"/>
      <c r="H80" s="84"/>
      <c r="I80" s="83"/>
      <c r="J80" s="32" t="s">
        <v>38</v>
      </c>
    </row>
    <row r="81" spans="1:10" s="4" customFormat="1" ht="20.100000000000001" customHeight="1">
      <c r="A81" s="24"/>
      <c r="B81" s="25" t="s">
        <v>132</v>
      </c>
      <c r="C81" s="26">
        <f>C76</f>
        <v>7</v>
      </c>
      <c r="D81" s="27" t="s">
        <v>6</v>
      </c>
      <c r="E81" s="83"/>
      <c r="F81" s="84"/>
      <c r="G81" s="83"/>
      <c r="H81" s="84"/>
      <c r="I81" s="83"/>
      <c r="J81" s="24"/>
    </row>
    <row r="82" spans="1:10" s="4" customFormat="1" ht="20.100000000000001" customHeight="1">
      <c r="A82" s="24"/>
      <c r="B82" s="25" t="s">
        <v>131</v>
      </c>
      <c r="C82" s="26">
        <f>C79</f>
        <v>7</v>
      </c>
      <c r="D82" s="27" t="s">
        <v>6</v>
      </c>
      <c r="E82" s="83"/>
      <c r="F82" s="84"/>
      <c r="G82" s="83"/>
      <c r="H82" s="84"/>
      <c r="I82" s="83"/>
      <c r="J82" s="24"/>
    </row>
    <row r="83" spans="1:10" s="4" customFormat="1" ht="20.100000000000001" customHeight="1">
      <c r="A83" s="24"/>
      <c r="B83" s="132" t="s">
        <v>45</v>
      </c>
      <c r="C83" s="26"/>
      <c r="D83" s="27"/>
      <c r="E83" s="83"/>
      <c r="F83" s="84"/>
      <c r="G83" s="83"/>
      <c r="H83" s="84"/>
      <c r="I83" s="83"/>
      <c r="J83" s="24"/>
    </row>
    <row r="84" spans="1:10" s="4" customFormat="1" ht="20.100000000000001" customHeight="1">
      <c r="A84" s="24"/>
      <c r="B84" s="25" t="s">
        <v>46</v>
      </c>
      <c r="C84" s="26">
        <v>3</v>
      </c>
      <c r="D84" s="27" t="s">
        <v>6</v>
      </c>
      <c r="E84" s="83"/>
      <c r="F84" s="84"/>
      <c r="G84" s="83"/>
      <c r="H84" s="84"/>
      <c r="I84" s="83"/>
      <c r="J84" s="24"/>
    </row>
    <row r="85" spans="1:10" s="4" customFormat="1" ht="20.100000000000001" customHeight="1">
      <c r="A85" s="24"/>
      <c r="B85" s="132" t="s">
        <v>47</v>
      </c>
      <c r="C85" s="26"/>
      <c r="D85" s="27"/>
      <c r="E85" s="83"/>
      <c r="F85" s="84"/>
      <c r="G85" s="83"/>
      <c r="H85" s="84"/>
      <c r="I85" s="83"/>
      <c r="J85" s="24"/>
    </row>
    <row r="86" spans="1:10" s="4" customFormat="1" ht="20.100000000000001" customHeight="1">
      <c r="A86" s="24"/>
      <c r="B86" s="25" t="s">
        <v>90</v>
      </c>
      <c r="C86" s="26">
        <v>3</v>
      </c>
      <c r="D86" s="27" t="s">
        <v>6</v>
      </c>
      <c r="E86" s="83"/>
      <c r="F86" s="84"/>
      <c r="G86" s="83"/>
      <c r="H86" s="84"/>
      <c r="I86" s="83"/>
      <c r="J86" s="24"/>
    </row>
    <row r="87" spans="1:10" s="4" customFormat="1" ht="20.100000000000001" customHeight="1">
      <c r="A87" s="24"/>
      <c r="B87" s="132" t="s">
        <v>48</v>
      </c>
      <c r="C87" s="26"/>
      <c r="D87" s="27"/>
      <c r="E87" s="83"/>
      <c r="F87" s="84"/>
      <c r="G87" s="83"/>
      <c r="H87" s="84"/>
      <c r="I87" s="83"/>
      <c r="J87" s="24"/>
    </row>
    <row r="88" spans="1:10" s="4" customFormat="1" ht="20.100000000000001" customHeight="1">
      <c r="A88" s="24"/>
      <c r="B88" s="25" t="s">
        <v>91</v>
      </c>
      <c r="C88" s="26">
        <v>6</v>
      </c>
      <c r="D88" s="27" t="s">
        <v>6</v>
      </c>
      <c r="E88" s="83"/>
      <c r="F88" s="84"/>
      <c r="G88" s="83"/>
      <c r="H88" s="84"/>
      <c r="I88" s="83"/>
      <c r="J88" s="24"/>
    </row>
    <row r="89" spans="1:10" s="4" customFormat="1" ht="20.100000000000001" customHeight="1">
      <c r="A89" s="24"/>
      <c r="B89" s="25" t="s">
        <v>49</v>
      </c>
      <c r="C89" s="26">
        <v>1</v>
      </c>
      <c r="D89" s="27" t="s">
        <v>6</v>
      </c>
      <c r="E89" s="83"/>
      <c r="F89" s="84"/>
      <c r="G89" s="83"/>
      <c r="H89" s="84"/>
      <c r="I89" s="83"/>
      <c r="J89" s="24"/>
    </row>
    <row r="90" spans="1:10" s="4" customFormat="1" ht="20.100000000000001" customHeight="1">
      <c r="A90" s="24"/>
      <c r="B90" s="132" t="s">
        <v>50</v>
      </c>
      <c r="C90" s="26"/>
      <c r="D90" s="27"/>
      <c r="E90" s="83"/>
      <c r="F90" s="84"/>
      <c r="G90" s="83"/>
      <c r="H90" s="84"/>
      <c r="I90" s="83"/>
      <c r="J90" s="24"/>
    </row>
    <row r="91" spans="1:10" s="4" customFormat="1" ht="20.100000000000001" customHeight="1">
      <c r="A91" s="24"/>
      <c r="B91" s="25" t="s">
        <v>128</v>
      </c>
      <c r="C91" s="26">
        <f>C76</f>
        <v>7</v>
      </c>
      <c r="D91" s="27" t="s">
        <v>6</v>
      </c>
      <c r="E91" s="83"/>
      <c r="F91" s="84"/>
      <c r="G91" s="83"/>
      <c r="H91" s="84"/>
      <c r="I91" s="83"/>
      <c r="J91" s="11"/>
    </row>
    <row r="92" spans="1:10" s="4" customFormat="1" ht="20.100000000000001" customHeight="1">
      <c r="A92" s="24"/>
      <c r="B92" s="25" t="s">
        <v>51</v>
      </c>
      <c r="C92" s="26">
        <v>1</v>
      </c>
      <c r="D92" s="27" t="s">
        <v>6</v>
      </c>
      <c r="E92" s="83"/>
      <c r="F92" s="84"/>
      <c r="G92" s="83"/>
      <c r="H92" s="84"/>
      <c r="I92" s="83"/>
      <c r="J92" s="10"/>
    </row>
    <row r="93" spans="1:10" s="3" customFormat="1" ht="20.100000000000001" customHeight="1">
      <c r="A93" s="42"/>
      <c r="B93" s="43"/>
      <c r="C93" s="100"/>
      <c r="D93" s="44"/>
      <c r="E93" s="101"/>
      <c r="F93" s="101"/>
      <c r="G93" s="101"/>
      <c r="H93" s="101"/>
      <c r="I93" s="102"/>
      <c r="J93" s="44"/>
    </row>
    <row r="94" spans="1:10" s="138" customFormat="1" ht="20.100000000000001" customHeight="1" thickBot="1">
      <c r="A94" s="133"/>
      <c r="B94" s="134" t="s">
        <v>52</v>
      </c>
      <c r="C94" s="135"/>
      <c r="D94" s="133"/>
      <c r="E94" s="136"/>
      <c r="F94" s="137">
        <f>SUM(F70:F93)</f>
        <v>0</v>
      </c>
      <c r="G94" s="137"/>
      <c r="H94" s="137">
        <f>SUM(H70:H93)</f>
        <v>0</v>
      </c>
      <c r="I94" s="137">
        <f>SUM(I70:I93)</f>
        <v>0</v>
      </c>
      <c r="J94" s="133"/>
    </row>
    <row r="95" spans="1:10" s="4" customFormat="1" ht="20.100000000000001" customHeight="1" thickTop="1">
      <c r="A95" s="45" t="s">
        <v>23</v>
      </c>
      <c r="B95" s="46" t="s">
        <v>4</v>
      </c>
      <c r="C95" s="103"/>
      <c r="D95" s="34"/>
      <c r="E95" s="72"/>
      <c r="F95" s="72"/>
      <c r="G95" s="104"/>
      <c r="H95" s="72"/>
      <c r="I95" s="72"/>
      <c r="J95" s="34"/>
    </row>
    <row r="96" spans="1:10" s="4" customFormat="1" ht="20.100000000000001" customHeight="1">
      <c r="A96" s="24"/>
      <c r="B96" s="29" t="s">
        <v>101</v>
      </c>
      <c r="C96" s="26">
        <v>642</v>
      </c>
      <c r="D96" s="27" t="s">
        <v>31</v>
      </c>
      <c r="E96" s="83"/>
      <c r="F96" s="84"/>
      <c r="G96" s="83"/>
      <c r="H96" s="84"/>
      <c r="I96" s="83"/>
      <c r="J96" s="10"/>
    </row>
    <row r="97" spans="1:10" s="4" customFormat="1" ht="20.100000000000001" customHeight="1">
      <c r="A97" s="24"/>
      <c r="B97" s="29" t="s">
        <v>111</v>
      </c>
      <c r="C97" s="26">
        <v>486</v>
      </c>
      <c r="D97" s="27" t="s">
        <v>31</v>
      </c>
      <c r="E97" s="83"/>
      <c r="F97" s="84"/>
      <c r="G97" s="83"/>
      <c r="H97" s="84"/>
      <c r="I97" s="83"/>
      <c r="J97" s="10"/>
    </row>
    <row r="98" spans="1:10" s="4" customFormat="1" ht="20.100000000000001" customHeight="1">
      <c r="A98" s="24"/>
      <c r="B98" s="153" t="s">
        <v>139</v>
      </c>
      <c r="C98" s="26">
        <v>662</v>
      </c>
      <c r="D98" s="27" t="s">
        <v>31</v>
      </c>
      <c r="E98" s="83"/>
      <c r="F98" s="84"/>
      <c r="G98" s="83"/>
      <c r="H98" s="84"/>
      <c r="I98" s="83"/>
      <c r="J98" s="10"/>
    </row>
    <row r="99" spans="1:10" s="4" customFormat="1" ht="20.100000000000001" customHeight="1">
      <c r="A99" s="24"/>
      <c r="B99" s="29"/>
      <c r="C99" s="26"/>
      <c r="D99" s="27"/>
      <c r="E99" s="83"/>
      <c r="F99" s="84"/>
      <c r="G99" s="83"/>
      <c r="H99" s="84"/>
      <c r="I99" s="83"/>
      <c r="J99" s="10"/>
    </row>
    <row r="100" spans="1:10" s="4" customFormat="1" ht="20.100000000000001" customHeight="1">
      <c r="A100" s="28"/>
      <c r="B100" s="25"/>
      <c r="C100" s="26"/>
      <c r="D100" s="27"/>
      <c r="E100" s="83"/>
      <c r="F100" s="84"/>
      <c r="G100" s="83"/>
      <c r="H100" s="84"/>
      <c r="I100" s="83"/>
      <c r="J100" s="10"/>
    </row>
    <row r="101" spans="1:10" s="4" customFormat="1" ht="20.100000000000001" customHeight="1">
      <c r="A101" s="28"/>
      <c r="B101" s="25"/>
      <c r="C101" s="26"/>
      <c r="D101" s="27"/>
      <c r="E101" s="83"/>
      <c r="F101" s="84"/>
      <c r="G101" s="83"/>
      <c r="H101" s="84"/>
      <c r="I101" s="83"/>
      <c r="J101" s="10"/>
    </row>
    <row r="102" spans="1:10" s="4" customFormat="1" ht="20.100000000000001" customHeight="1">
      <c r="A102" s="28"/>
      <c r="B102" s="25"/>
      <c r="C102" s="26"/>
      <c r="D102" s="27"/>
      <c r="E102" s="83"/>
      <c r="F102" s="84"/>
      <c r="G102" s="83"/>
      <c r="H102" s="84"/>
      <c r="I102" s="83"/>
      <c r="J102" s="10"/>
    </row>
    <row r="103" spans="1:10" s="4" customFormat="1" ht="20.100000000000001" customHeight="1">
      <c r="A103" s="28"/>
      <c r="B103" s="25"/>
      <c r="C103" s="26"/>
      <c r="D103" s="27"/>
      <c r="E103" s="83"/>
      <c r="F103" s="84"/>
      <c r="G103" s="83"/>
      <c r="H103" s="84"/>
      <c r="I103" s="83"/>
      <c r="J103" s="10"/>
    </row>
    <row r="104" spans="1:10" s="4" customFormat="1" ht="20.100000000000001" customHeight="1">
      <c r="A104" s="28"/>
      <c r="B104" s="25"/>
      <c r="C104" s="26"/>
      <c r="D104" s="27"/>
      <c r="E104" s="83"/>
      <c r="F104" s="84"/>
      <c r="G104" s="83"/>
      <c r="H104" s="84"/>
      <c r="I104" s="83"/>
      <c r="J104" s="10"/>
    </row>
    <row r="105" spans="1:10" s="4" customFormat="1" ht="20.100000000000001" customHeight="1">
      <c r="A105" s="28"/>
      <c r="B105" s="25"/>
      <c r="C105" s="26"/>
      <c r="D105" s="27"/>
      <c r="E105" s="83"/>
      <c r="F105" s="84"/>
      <c r="G105" s="83"/>
      <c r="H105" s="84"/>
      <c r="I105" s="83"/>
      <c r="J105" s="10"/>
    </row>
    <row r="106" spans="1:10" s="4" customFormat="1" ht="20.100000000000001" customHeight="1">
      <c r="A106" s="28"/>
      <c r="B106" s="25"/>
      <c r="C106" s="26"/>
      <c r="D106" s="27"/>
      <c r="E106" s="83"/>
      <c r="F106" s="84"/>
      <c r="G106" s="83"/>
      <c r="H106" s="84"/>
      <c r="I106" s="83"/>
      <c r="J106" s="10"/>
    </row>
    <row r="107" spans="1:10" s="4" customFormat="1" ht="20.100000000000001" customHeight="1">
      <c r="A107" s="28"/>
      <c r="B107" s="25"/>
      <c r="C107" s="26"/>
      <c r="D107" s="27"/>
      <c r="E107" s="83"/>
      <c r="F107" s="84"/>
      <c r="G107" s="83"/>
      <c r="H107" s="84"/>
      <c r="I107" s="83"/>
      <c r="J107" s="10"/>
    </row>
    <row r="108" spans="1:10" s="4" customFormat="1" ht="20.100000000000001" customHeight="1">
      <c r="A108" s="28"/>
      <c r="B108" s="25"/>
      <c r="C108" s="26"/>
      <c r="D108" s="27"/>
      <c r="E108" s="83"/>
      <c r="F108" s="84"/>
      <c r="G108" s="83"/>
      <c r="H108" s="84"/>
      <c r="I108" s="83"/>
      <c r="J108" s="10"/>
    </row>
    <row r="109" spans="1:10" s="4" customFormat="1" ht="20.100000000000001" customHeight="1">
      <c r="A109" s="28"/>
      <c r="B109" s="29"/>
      <c r="C109" s="97"/>
      <c r="D109" s="10"/>
      <c r="E109" s="98"/>
      <c r="F109" s="84"/>
      <c r="G109" s="98"/>
      <c r="H109" s="84"/>
      <c r="I109" s="85"/>
      <c r="J109" s="24"/>
    </row>
    <row r="110" spans="1:10" s="4" customFormat="1" ht="20.100000000000001" customHeight="1">
      <c r="A110" s="42"/>
      <c r="B110" s="37"/>
      <c r="C110" s="105"/>
      <c r="D110" s="106"/>
      <c r="E110" s="107"/>
      <c r="F110" s="102"/>
      <c r="G110" s="107"/>
      <c r="H110" s="102"/>
      <c r="I110" s="107"/>
      <c r="J110" s="42"/>
    </row>
    <row r="111" spans="1:10" s="141" customFormat="1" ht="20.100000000000001" customHeight="1" thickBot="1">
      <c r="A111" s="139"/>
      <c r="B111" s="134" t="s">
        <v>53</v>
      </c>
      <c r="C111" s="135"/>
      <c r="D111" s="133"/>
      <c r="E111" s="136"/>
      <c r="F111" s="137">
        <f>SUM(F96:F110)</f>
        <v>0</v>
      </c>
      <c r="G111" s="137"/>
      <c r="H111" s="137">
        <f>SUM(H96:H110)</f>
        <v>0</v>
      </c>
      <c r="I111" s="137">
        <f>SUM(I96:I110)</f>
        <v>0</v>
      </c>
      <c r="J111" s="140"/>
    </row>
    <row r="112" spans="1:10" s="4" customFormat="1" ht="20.100000000000001" customHeight="1" thickTop="1">
      <c r="A112" s="45" t="s">
        <v>24</v>
      </c>
      <c r="B112" s="46" t="s">
        <v>54</v>
      </c>
      <c r="C112" s="103"/>
      <c r="D112" s="34"/>
      <c r="E112" s="72"/>
      <c r="F112" s="72"/>
      <c r="G112" s="104"/>
      <c r="H112" s="72"/>
      <c r="I112" s="72"/>
      <c r="J112" s="35"/>
    </row>
    <row r="113" spans="1:10" s="4" customFormat="1" ht="20.100000000000001" customHeight="1">
      <c r="A113" s="28"/>
      <c r="B113" s="33" t="s">
        <v>55</v>
      </c>
      <c r="C113" s="97"/>
      <c r="D113" s="10"/>
      <c r="E113" s="98"/>
      <c r="F113" s="98"/>
      <c r="G113" s="99"/>
      <c r="H113" s="98"/>
      <c r="I113" s="98"/>
      <c r="J113" s="24"/>
    </row>
    <row r="114" spans="1:10" s="4" customFormat="1" ht="20.100000000000001" customHeight="1">
      <c r="A114" s="24"/>
      <c r="B114" s="25" t="s">
        <v>112</v>
      </c>
      <c r="C114" s="142">
        <v>7</v>
      </c>
      <c r="D114" s="27" t="s">
        <v>6</v>
      </c>
      <c r="E114" s="83"/>
      <c r="F114" s="84"/>
      <c r="G114" s="83"/>
      <c r="H114" s="84"/>
      <c r="I114" s="83"/>
      <c r="J114" s="10"/>
    </row>
    <row r="115" spans="1:10" s="4" customFormat="1" ht="20.100000000000001" customHeight="1">
      <c r="A115" s="24"/>
      <c r="B115" s="25" t="s">
        <v>56</v>
      </c>
      <c r="C115" s="142">
        <v>2</v>
      </c>
      <c r="D115" s="27" t="s">
        <v>6</v>
      </c>
      <c r="E115" s="83"/>
      <c r="F115" s="84"/>
      <c r="G115" s="83"/>
      <c r="H115" s="84"/>
      <c r="I115" s="83"/>
      <c r="J115" s="27"/>
    </row>
    <row r="116" spans="1:10" s="4" customFormat="1" ht="20.100000000000001" customHeight="1">
      <c r="A116" s="24"/>
      <c r="B116" s="25" t="s">
        <v>57</v>
      </c>
      <c r="C116" s="142">
        <v>1</v>
      </c>
      <c r="D116" s="27" t="s">
        <v>6</v>
      </c>
      <c r="E116" s="83"/>
      <c r="F116" s="84"/>
      <c r="G116" s="83"/>
      <c r="H116" s="84"/>
      <c r="I116" s="83"/>
      <c r="J116" s="27"/>
    </row>
    <row r="117" spans="1:10" s="4" customFormat="1" ht="20.100000000000001" customHeight="1">
      <c r="A117" s="24"/>
      <c r="B117" s="25" t="s">
        <v>58</v>
      </c>
      <c r="C117" s="142">
        <v>1</v>
      </c>
      <c r="D117" s="27" t="s">
        <v>6</v>
      </c>
      <c r="E117" s="83"/>
      <c r="F117" s="84"/>
      <c r="G117" s="83"/>
      <c r="H117" s="84"/>
      <c r="I117" s="83"/>
      <c r="J117" s="10"/>
    </row>
    <row r="118" spans="1:10" s="4" customFormat="1" ht="20.100000000000001" customHeight="1">
      <c r="A118" s="24"/>
      <c r="B118" s="132" t="s">
        <v>59</v>
      </c>
      <c r="C118" s="143"/>
      <c r="D118" s="27"/>
      <c r="E118" s="83"/>
      <c r="F118" s="84"/>
      <c r="G118" s="83"/>
      <c r="H118" s="84"/>
      <c r="I118" s="83"/>
      <c r="J118" s="24"/>
    </row>
    <row r="119" spans="1:10" s="4" customFormat="1" ht="20.100000000000001" customHeight="1">
      <c r="A119" s="24"/>
      <c r="B119" s="25" t="s">
        <v>113</v>
      </c>
      <c r="C119" s="143">
        <v>2</v>
      </c>
      <c r="D119" s="27" t="s">
        <v>6</v>
      </c>
      <c r="E119" s="83"/>
      <c r="F119" s="84"/>
      <c r="G119" s="83"/>
      <c r="H119" s="84"/>
      <c r="I119" s="83"/>
      <c r="J119" s="10"/>
    </row>
    <row r="120" spans="1:10" s="4" customFormat="1" ht="20.100000000000001" customHeight="1">
      <c r="A120" s="24"/>
      <c r="B120" s="25" t="s">
        <v>114</v>
      </c>
      <c r="C120" s="143">
        <v>1</v>
      </c>
      <c r="D120" s="27" t="s">
        <v>6</v>
      </c>
      <c r="E120" s="83"/>
      <c r="F120" s="84"/>
      <c r="G120" s="83"/>
      <c r="H120" s="84"/>
      <c r="I120" s="83"/>
      <c r="J120" s="10"/>
    </row>
    <row r="121" spans="1:10" s="4" customFormat="1" ht="20.100000000000001" customHeight="1">
      <c r="A121" s="24"/>
      <c r="B121" s="132" t="s">
        <v>60</v>
      </c>
      <c r="C121" s="143"/>
      <c r="D121" s="27"/>
      <c r="E121" s="83"/>
      <c r="F121" s="84"/>
      <c r="G121" s="83"/>
      <c r="H121" s="84"/>
      <c r="I121" s="83"/>
      <c r="J121" s="10"/>
    </row>
    <row r="122" spans="1:10" s="4" customFormat="1" ht="20.100000000000001" customHeight="1">
      <c r="A122" s="24"/>
      <c r="B122" s="25" t="s">
        <v>61</v>
      </c>
      <c r="C122" s="26">
        <v>13</v>
      </c>
      <c r="D122" s="27" t="s">
        <v>6</v>
      </c>
      <c r="E122" s="83"/>
      <c r="F122" s="84"/>
      <c r="G122" s="83"/>
      <c r="H122" s="84"/>
      <c r="I122" s="83"/>
      <c r="J122" s="10" t="s">
        <v>94</v>
      </c>
    </row>
    <row r="123" spans="1:10" s="4" customFormat="1" ht="20.100000000000001" customHeight="1">
      <c r="A123" s="24"/>
      <c r="B123" s="25" t="s">
        <v>89</v>
      </c>
      <c r="C123" s="26">
        <v>4</v>
      </c>
      <c r="D123" s="27" t="s">
        <v>6</v>
      </c>
      <c r="E123" s="83"/>
      <c r="F123" s="84"/>
      <c r="G123" s="83"/>
      <c r="H123" s="84"/>
      <c r="I123" s="83"/>
      <c r="J123" s="10"/>
    </row>
    <row r="124" spans="1:10" s="4" customFormat="1" ht="20.100000000000001" customHeight="1">
      <c r="A124" s="24"/>
      <c r="B124" s="25" t="s">
        <v>62</v>
      </c>
      <c r="C124" s="26">
        <v>1</v>
      </c>
      <c r="D124" s="27" t="s">
        <v>6</v>
      </c>
      <c r="E124" s="83"/>
      <c r="F124" s="84"/>
      <c r="G124" s="83"/>
      <c r="H124" s="84"/>
      <c r="I124" s="83"/>
      <c r="J124" s="10"/>
    </row>
    <row r="125" spans="1:10" s="4" customFormat="1" ht="20.100000000000001" customHeight="1">
      <c r="A125" s="24"/>
      <c r="B125" s="25" t="s">
        <v>63</v>
      </c>
      <c r="C125" s="26">
        <v>1</v>
      </c>
      <c r="D125" s="27" t="s">
        <v>6</v>
      </c>
      <c r="E125" s="83"/>
      <c r="F125" s="84"/>
      <c r="G125" s="83"/>
      <c r="H125" s="84"/>
      <c r="I125" s="83"/>
      <c r="J125" s="10" t="s">
        <v>88</v>
      </c>
    </row>
    <row r="126" spans="1:10" s="4" customFormat="1" ht="20.100000000000001" customHeight="1">
      <c r="A126" s="24"/>
      <c r="B126" s="132" t="s">
        <v>64</v>
      </c>
      <c r="C126" s="26"/>
      <c r="D126" s="27"/>
      <c r="E126" s="83"/>
      <c r="F126" s="84"/>
      <c r="G126" s="83"/>
      <c r="H126" s="84"/>
      <c r="I126" s="83"/>
      <c r="J126" s="10"/>
    </row>
    <row r="127" spans="1:10" s="4" customFormat="1" ht="20.100000000000001" customHeight="1">
      <c r="A127" s="24"/>
      <c r="B127" s="25" t="s">
        <v>65</v>
      </c>
      <c r="C127" s="26">
        <v>3</v>
      </c>
      <c r="D127" s="27" t="s">
        <v>6</v>
      </c>
      <c r="E127" s="83"/>
      <c r="F127" s="84"/>
      <c r="G127" s="83"/>
      <c r="H127" s="84"/>
      <c r="I127" s="83"/>
      <c r="J127" s="10"/>
    </row>
    <row r="128" spans="1:10" s="4" customFormat="1" ht="20.100000000000001" customHeight="1">
      <c r="A128" s="24"/>
      <c r="B128" s="25" t="s">
        <v>115</v>
      </c>
      <c r="C128" s="26">
        <v>2</v>
      </c>
      <c r="D128" s="27" t="s">
        <v>6</v>
      </c>
      <c r="E128" s="83"/>
      <c r="F128" s="84"/>
      <c r="G128" s="83"/>
      <c r="H128" s="84"/>
      <c r="I128" s="83"/>
      <c r="J128" s="10"/>
    </row>
    <row r="129" spans="1:10" s="4" customFormat="1" ht="20.100000000000001" customHeight="1">
      <c r="A129" s="24"/>
      <c r="B129" s="25" t="s">
        <v>66</v>
      </c>
      <c r="C129" s="26">
        <v>8</v>
      </c>
      <c r="D129" s="27" t="s">
        <v>6</v>
      </c>
      <c r="E129" s="83"/>
      <c r="F129" s="84"/>
      <c r="G129" s="83"/>
      <c r="H129" s="84"/>
      <c r="I129" s="83"/>
      <c r="J129" s="10"/>
    </row>
    <row r="130" spans="1:10" s="4" customFormat="1" ht="20.100000000000001" customHeight="1">
      <c r="A130" s="24"/>
      <c r="B130" s="25" t="s">
        <v>67</v>
      </c>
      <c r="C130" s="26">
        <v>1</v>
      </c>
      <c r="D130" s="27" t="s">
        <v>6</v>
      </c>
      <c r="E130" s="83"/>
      <c r="F130" s="84"/>
      <c r="G130" s="83"/>
      <c r="H130" s="84"/>
      <c r="I130" s="83"/>
      <c r="J130" s="10"/>
    </row>
    <row r="131" spans="1:10" s="4" customFormat="1" ht="20.100000000000001" customHeight="1">
      <c r="A131" s="24"/>
      <c r="B131" s="25" t="s">
        <v>68</v>
      </c>
      <c r="C131" s="26">
        <v>5</v>
      </c>
      <c r="D131" s="27" t="s">
        <v>6</v>
      </c>
      <c r="E131" s="83"/>
      <c r="F131" s="84"/>
      <c r="G131" s="83"/>
      <c r="H131" s="84"/>
      <c r="I131" s="83"/>
      <c r="J131" s="10"/>
    </row>
    <row r="132" spans="1:10" s="4" customFormat="1" ht="20.100000000000001" customHeight="1">
      <c r="A132" s="24"/>
      <c r="B132" s="132" t="s">
        <v>69</v>
      </c>
      <c r="C132" s="26"/>
      <c r="D132" s="27"/>
      <c r="E132" s="83"/>
      <c r="F132" s="84"/>
      <c r="G132" s="83"/>
      <c r="H132" s="84"/>
      <c r="I132" s="83"/>
      <c r="J132" s="10"/>
    </row>
    <row r="133" spans="1:10" s="4" customFormat="1" ht="20.100000000000001" customHeight="1">
      <c r="A133" s="24"/>
      <c r="B133" s="25" t="s">
        <v>70</v>
      </c>
      <c r="C133" s="26">
        <v>7</v>
      </c>
      <c r="D133" s="27" t="s">
        <v>6</v>
      </c>
      <c r="E133" s="83"/>
      <c r="F133" s="84"/>
      <c r="G133" s="83"/>
      <c r="H133" s="84"/>
      <c r="I133" s="83"/>
      <c r="J133" s="10"/>
    </row>
    <row r="134" spans="1:10" s="4" customFormat="1" ht="20.100000000000001" customHeight="1">
      <c r="A134" s="24"/>
      <c r="B134" s="25" t="s">
        <v>71</v>
      </c>
      <c r="C134" s="26">
        <v>5</v>
      </c>
      <c r="D134" s="27" t="s">
        <v>6</v>
      </c>
      <c r="E134" s="83"/>
      <c r="F134" s="84"/>
      <c r="G134" s="83"/>
      <c r="H134" s="84"/>
      <c r="I134" s="83"/>
      <c r="J134" s="10"/>
    </row>
    <row r="135" spans="1:10" s="4" customFormat="1" ht="20.100000000000001" customHeight="1">
      <c r="A135" s="24"/>
      <c r="B135" s="25" t="s">
        <v>152</v>
      </c>
      <c r="C135" s="26">
        <v>1</v>
      </c>
      <c r="D135" s="27" t="s">
        <v>6</v>
      </c>
      <c r="E135" s="54"/>
      <c r="F135" s="84"/>
      <c r="G135" s="54"/>
      <c r="H135" s="84"/>
      <c r="I135" s="83"/>
      <c r="J135" s="10"/>
    </row>
    <row r="136" spans="1:10" s="4" customFormat="1" ht="20.100000000000001" customHeight="1">
      <c r="A136" s="24"/>
      <c r="B136" s="144" t="s">
        <v>72</v>
      </c>
      <c r="C136" s="145"/>
      <c r="D136" s="27"/>
      <c r="E136" s="108"/>
      <c r="F136" s="109"/>
      <c r="G136" s="83"/>
      <c r="H136" s="84"/>
      <c r="I136" s="108"/>
      <c r="J136" s="10"/>
    </row>
    <row r="137" spans="1:10" s="4" customFormat="1" ht="20.100000000000001" customHeight="1">
      <c r="A137" s="24"/>
      <c r="B137" s="146" t="s">
        <v>116</v>
      </c>
      <c r="C137" s="147">
        <v>3</v>
      </c>
      <c r="D137" s="27" t="s">
        <v>6</v>
      </c>
      <c r="E137" s="108"/>
      <c r="F137" s="84"/>
      <c r="G137" s="83"/>
      <c r="H137" s="84"/>
      <c r="I137" s="83"/>
      <c r="J137" s="10" t="s">
        <v>73</v>
      </c>
    </row>
    <row r="138" spans="1:10" s="4" customFormat="1" ht="20.100000000000001" customHeight="1">
      <c r="A138" s="24"/>
      <c r="B138" s="146" t="s">
        <v>117</v>
      </c>
      <c r="C138" s="147">
        <v>1</v>
      </c>
      <c r="D138" s="27" t="s">
        <v>6</v>
      </c>
      <c r="E138" s="108"/>
      <c r="F138" s="84"/>
      <c r="G138" s="83"/>
      <c r="H138" s="84"/>
      <c r="I138" s="83"/>
      <c r="J138" s="10" t="s">
        <v>73</v>
      </c>
    </row>
    <row r="139" spans="1:10" s="4" customFormat="1" ht="20.100000000000001" customHeight="1">
      <c r="A139" s="24"/>
      <c r="B139" s="146" t="s">
        <v>118</v>
      </c>
      <c r="C139" s="147">
        <v>2</v>
      </c>
      <c r="D139" s="27" t="s">
        <v>6</v>
      </c>
      <c r="E139" s="108"/>
      <c r="F139" s="84"/>
      <c r="G139" s="83"/>
      <c r="H139" s="84"/>
      <c r="I139" s="83"/>
      <c r="J139" s="10" t="s">
        <v>73</v>
      </c>
    </row>
    <row r="140" spans="1:10" s="4" customFormat="1" ht="20.100000000000001" customHeight="1">
      <c r="A140" s="24"/>
      <c r="B140" s="146" t="s">
        <v>119</v>
      </c>
      <c r="C140" s="147">
        <v>1</v>
      </c>
      <c r="D140" s="27" t="s">
        <v>6</v>
      </c>
      <c r="E140" s="108"/>
      <c r="F140" s="84"/>
      <c r="G140" s="83"/>
      <c r="H140" s="84"/>
      <c r="I140" s="83"/>
      <c r="J140" s="10" t="s">
        <v>73</v>
      </c>
    </row>
    <row r="141" spans="1:10" s="4" customFormat="1" ht="20.100000000000001" customHeight="1">
      <c r="A141" s="24"/>
      <c r="B141" s="146" t="s">
        <v>120</v>
      </c>
      <c r="C141" s="147">
        <v>5</v>
      </c>
      <c r="D141" s="27" t="s">
        <v>6</v>
      </c>
      <c r="E141" s="108"/>
      <c r="F141" s="84"/>
      <c r="G141" s="83"/>
      <c r="H141" s="84"/>
      <c r="I141" s="83"/>
      <c r="J141" s="10" t="s">
        <v>73</v>
      </c>
    </row>
    <row r="142" spans="1:10" s="4" customFormat="1" ht="20.100000000000001" customHeight="1">
      <c r="A142" s="24"/>
      <c r="B142" s="146" t="s">
        <v>121</v>
      </c>
      <c r="C142" s="147">
        <v>1</v>
      </c>
      <c r="D142" s="27" t="s">
        <v>6</v>
      </c>
      <c r="E142" s="108"/>
      <c r="F142" s="84"/>
      <c r="G142" s="83"/>
      <c r="H142" s="84"/>
      <c r="I142" s="83"/>
      <c r="J142" s="10" t="s">
        <v>73</v>
      </c>
    </row>
    <row r="143" spans="1:10" s="4" customFormat="1" ht="20.100000000000001" customHeight="1">
      <c r="A143" s="42"/>
      <c r="B143" s="47"/>
      <c r="C143" s="110"/>
      <c r="D143" s="106"/>
      <c r="E143" s="111"/>
      <c r="F143" s="102"/>
      <c r="G143" s="107"/>
      <c r="H143" s="102"/>
      <c r="I143" s="107"/>
      <c r="J143" s="44"/>
    </row>
    <row r="144" spans="1:10" s="59" customFormat="1" ht="20.100000000000001" customHeight="1" thickBot="1">
      <c r="A144" s="60"/>
      <c r="B144" s="56" t="s">
        <v>74</v>
      </c>
      <c r="C144" s="87"/>
      <c r="D144" s="55"/>
      <c r="E144" s="76"/>
      <c r="F144" s="77">
        <f>SUM(F114:F142)</f>
        <v>0</v>
      </c>
      <c r="G144" s="77"/>
      <c r="H144" s="77">
        <f>SUM(H114:H142)</f>
        <v>0</v>
      </c>
      <c r="I144" s="77">
        <f>SUM(I114:I142)</f>
        <v>0</v>
      </c>
      <c r="J144" s="57"/>
    </row>
    <row r="145" spans="1:10" s="4" customFormat="1" ht="20.100000000000001" customHeight="1" thickTop="1">
      <c r="A145" s="39" t="s">
        <v>25</v>
      </c>
      <c r="B145" s="40" t="s">
        <v>29</v>
      </c>
      <c r="C145" s="93"/>
      <c r="D145" s="94"/>
      <c r="E145" s="95"/>
      <c r="F145" s="95"/>
      <c r="G145" s="95"/>
      <c r="H145" s="95"/>
      <c r="I145" s="95"/>
      <c r="J145" s="48"/>
    </row>
    <row r="146" spans="1:10" s="4" customFormat="1" ht="20.100000000000001" customHeight="1">
      <c r="A146" s="28"/>
      <c r="B146" s="33" t="s">
        <v>75</v>
      </c>
      <c r="C146" s="97"/>
      <c r="D146" s="10"/>
      <c r="E146" s="98"/>
      <c r="F146" s="98"/>
      <c r="G146" s="98"/>
      <c r="H146" s="98"/>
      <c r="I146" s="98"/>
      <c r="J146" s="11"/>
    </row>
    <row r="147" spans="1:10" s="4" customFormat="1" ht="20.100000000000001" customHeight="1">
      <c r="A147" s="131"/>
      <c r="B147" s="29" t="s">
        <v>136</v>
      </c>
      <c r="C147" s="26">
        <v>1</v>
      </c>
      <c r="D147" s="27" t="s">
        <v>6</v>
      </c>
      <c r="E147" s="83"/>
      <c r="F147" s="84"/>
      <c r="G147" s="83"/>
      <c r="H147" s="84"/>
      <c r="I147" s="83"/>
      <c r="J147" s="11"/>
    </row>
    <row r="148" spans="1:10" s="4" customFormat="1" ht="20.100000000000001" customHeight="1">
      <c r="A148" s="131"/>
      <c r="B148" s="29" t="s">
        <v>122</v>
      </c>
      <c r="C148" s="26">
        <v>14</v>
      </c>
      <c r="D148" s="27" t="s">
        <v>31</v>
      </c>
      <c r="E148" s="83"/>
      <c r="F148" s="84"/>
      <c r="G148" s="83"/>
      <c r="H148" s="84"/>
      <c r="I148" s="83"/>
      <c r="J148" s="11"/>
    </row>
    <row r="149" spans="1:10" s="4" customFormat="1" ht="20.100000000000001" customHeight="1">
      <c r="A149" s="28"/>
      <c r="B149" s="33" t="s">
        <v>76</v>
      </c>
      <c r="C149" s="26"/>
      <c r="D149" s="27"/>
      <c r="E149" s="83"/>
      <c r="F149" s="84"/>
      <c r="G149" s="83"/>
      <c r="H149" s="84"/>
      <c r="I149" s="83"/>
      <c r="J149" s="11"/>
    </row>
    <row r="150" spans="1:10" s="4" customFormat="1" ht="20.100000000000001" customHeight="1">
      <c r="A150" s="28"/>
      <c r="B150" s="29" t="s">
        <v>136</v>
      </c>
      <c r="C150" s="26">
        <v>1</v>
      </c>
      <c r="D150" s="27" t="s">
        <v>6</v>
      </c>
      <c r="E150" s="83"/>
      <c r="F150" s="84"/>
      <c r="G150" s="83"/>
      <c r="H150" s="84"/>
      <c r="I150" s="83"/>
      <c r="J150" s="11"/>
    </row>
    <row r="151" spans="1:10" s="4" customFormat="1" ht="20.100000000000001" customHeight="1">
      <c r="A151" s="28"/>
      <c r="B151" s="29" t="s">
        <v>123</v>
      </c>
      <c r="C151" s="26">
        <v>14</v>
      </c>
      <c r="D151" s="27" t="s">
        <v>31</v>
      </c>
      <c r="E151" s="83"/>
      <c r="F151" s="84"/>
      <c r="G151" s="83"/>
      <c r="H151" s="84"/>
      <c r="I151" s="83"/>
      <c r="J151" s="11"/>
    </row>
    <row r="152" spans="1:10" s="4" customFormat="1" ht="20.100000000000001" customHeight="1">
      <c r="A152" s="28"/>
      <c r="B152" s="33" t="s">
        <v>126</v>
      </c>
      <c r="C152" s="26"/>
      <c r="D152" s="27"/>
      <c r="E152" s="83"/>
      <c r="F152" s="84"/>
      <c r="G152" s="83"/>
      <c r="H152" s="84"/>
      <c r="I152" s="83"/>
      <c r="J152" s="11"/>
    </row>
    <row r="153" spans="1:10" s="4" customFormat="1" ht="20.100000000000001" customHeight="1">
      <c r="A153" s="28"/>
      <c r="B153" s="29" t="s">
        <v>124</v>
      </c>
      <c r="C153" s="26">
        <f>19*2</f>
        <v>38</v>
      </c>
      <c r="D153" s="27" t="s">
        <v>31</v>
      </c>
      <c r="E153" s="83"/>
      <c r="F153" s="84"/>
      <c r="G153" s="83"/>
      <c r="H153" s="84"/>
      <c r="I153" s="83"/>
      <c r="J153" s="11"/>
    </row>
    <row r="154" spans="1:10" s="4" customFormat="1" ht="20.100000000000001" customHeight="1">
      <c r="A154" s="28"/>
      <c r="B154" s="33" t="s">
        <v>125</v>
      </c>
      <c r="C154" s="26"/>
      <c r="D154" s="27"/>
      <c r="E154" s="83"/>
      <c r="F154" s="84"/>
      <c r="G154" s="83"/>
      <c r="H154" s="84"/>
      <c r="I154" s="83"/>
      <c r="J154" s="11"/>
    </row>
    <row r="155" spans="1:10" s="4" customFormat="1" ht="20.100000000000001" customHeight="1">
      <c r="A155" s="28"/>
      <c r="B155" s="29" t="s">
        <v>127</v>
      </c>
      <c r="C155" s="26">
        <v>8</v>
      </c>
      <c r="D155" s="27" t="s">
        <v>31</v>
      </c>
      <c r="E155" s="83"/>
      <c r="F155" s="84"/>
      <c r="G155" s="83"/>
      <c r="H155" s="84"/>
      <c r="I155" s="83"/>
      <c r="J155" s="11"/>
    </row>
    <row r="156" spans="1:10" s="4" customFormat="1" ht="20.100000000000001" customHeight="1">
      <c r="A156" s="49"/>
      <c r="B156" s="43"/>
      <c r="C156" s="105"/>
      <c r="D156" s="44"/>
      <c r="E156" s="101"/>
      <c r="F156" s="102"/>
      <c r="G156" s="107"/>
      <c r="H156" s="102"/>
      <c r="I156" s="112"/>
      <c r="J156" s="50"/>
    </row>
    <row r="157" spans="1:10" s="59" customFormat="1" ht="20.100000000000001" customHeight="1" thickBot="1">
      <c r="A157" s="61"/>
      <c r="B157" s="56" t="s">
        <v>77</v>
      </c>
      <c r="C157" s="87"/>
      <c r="D157" s="55"/>
      <c r="E157" s="76"/>
      <c r="F157" s="77">
        <f>SUM(F147:F156)</f>
        <v>0</v>
      </c>
      <c r="G157" s="77"/>
      <c r="H157" s="77">
        <f>SUM(H147:H156)</f>
        <v>0</v>
      </c>
      <c r="I157" s="77">
        <f>SUM(I147:I156)</f>
        <v>0</v>
      </c>
      <c r="J157" s="62"/>
    </row>
    <row r="158" spans="1:10" s="4" customFormat="1" ht="20.100000000000001" customHeight="1" thickTop="1">
      <c r="A158" s="39" t="s">
        <v>26</v>
      </c>
      <c r="B158" s="40" t="s">
        <v>18</v>
      </c>
      <c r="C158" s="93"/>
      <c r="D158" s="94"/>
      <c r="E158" s="95"/>
      <c r="F158" s="95"/>
      <c r="G158" s="96"/>
      <c r="H158" s="95"/>
      <c r="I158" s="95"/>
      <c r="J158" s="48"/>
    </row>
    <row r="159" spans="1:10" s="4" customFormat="1" ht="20.100000000000001" customHeight="1">
      <c r="A159" s="24"/>
      <c r="B159" s="26" t="s">
        <v>78</v>
      </c>
      <c r="C159" s="26">
        <f>1515+88</f>
        <v>1603</v>
      </c>
      <c r="D159" s="32" t="s">
        <v>31</v>
      </c>
      <c r="E159" s="108"/>
      <c r="F159" s="84"/>
      <c r="G159" s="108"/>
      <c r="H159" s="84"/>
      <c r="I159" s="83"/>
      <c r="J159" s="11"/>
    </row>
    <row r="160" spans="1:10" s="4" customFormat="1" ht="20.100000000000001" customHeight="1">
      <c r="A160" s="24"/>
      <c r="B160" s="26" t="s">
        <v>79</v>
      </c>
      <c r="C160" s="26">
        <f>2847+88</f>
        <v>2935</v>
      </c>
      <c r="D160" s="32" t="s">
        <v>31</v>
      </c>
      <c r="E160" s="108"/>
      <c r="F160" s="84"/>
      <c r="G160" s="108"/>
      <c r="H160" s="84"/>
      <c r="I160" s="83"/>
      <c r="J160" s="11"/>
    </row>
    <row r="161" spans="1:10" s="4" customFormat="1" ht="20.100000000000001" customHeight="1">
      <c r="A161" s="24"/>
      <c r="B161" s="25" t="s">
        <v>80</v>
      </c>
      <c r="C161" s="26">
        <v>1128</v>
      </c>
      <c r="D161" s="32" t="s">
        <v>31</v>
      </c>
      <c r="E161" s="108"/>
      <c r="F161" s="84"/>
      <c r="G161" s="108"/>
      <c r="H161" s="84"/>
      <c r="I161" s="83"/>
      <c r="J161" s="11"/>
    </row>
    <row r="162" spans="1:10" s="4" customFormat="1" ht="20.100000000000001" customHeight="1">
      <c r="A162" s="24"/>
      <c r="B162" s="26" t="s">
        <v>81</v>
      </c>
      <c r="C162" s="26">
        <v>1060</v>
      </c>
      <c r="D162" s="32" t="s">
        <v>31</v>
      </c>
      <c r="E162" s="108"/>
      <c r="F162" s="84"/>
      <c r="G162" s="108"/>
      <c r="H162" s="84"/>
      <c r="I162" s="83"/>
      <c r="J162" s="11"/>
    </row>
    <row r="163" spans="1:10" s="4" customFormat="1" ht="20.100000000000001" customHeight="1">
      <c r="A163" s="24"/>
      <c r="B163" s="25" t="s">
        <v>82</v>
      </c>
      <c r="C163" s="26">
        <v>1060</v>
      </c>
      <c r="D163" s="32" t="s">
        <v>31</v>
      </c>
      <c r="E163" s="108"/>
      <c r="F163" s="84"/>
      <c r="G163" s="108"/>
      <c r="H163" s="84"/>
      <c r="I163" s="83"/>
      <c r="J163" s="11"/>
    </row>
    <row r="164" spans="1:10" s="4" customFormat="1" ht="20.100000000000001" customHeight="1">
      <c r="A164" s="24"/>
      <c r="B164" s="25" t="s">
        <v>148</v>
      </c>
      <c r="C164" s="26">
        <v>1459</v>
      </c>
      <c r="D164" s="32" t="s">
        <v>31</v>
      </c>
      <c r="E164" s="108"/>
      <c r="F164" s="84"/>
      <c r="G164" s="108"/>
      <c r="H164" s="84"/>
      <c r="I164" s="83"/>
      <c r="J164" s="11"/>
    </row>
    <row r="165" spans="1:10" s="4" customFormat="1" ht="20.100000000000001" customHeight="1">
      <c r="A165" s="24"/>
      <c r="B165" s="25" t="s">
        <v>83</v>
      </c>
      <c r="C165" s="26">
        <f>C39+C161</f>
        <v>3674</v>
      </c>
      <c r="D165" s="32" t="s">
        <v>31</v>
      </c>
      <c r="E165" s="108"/>
      <c r="F165" s="84"/>
      <c r="G165" s="108"/>
      <c r="H165" s="84"/>
      <c r="I165" s="83"/>
      <c r="J165" s="11"/>
    </row>
    <row r="166" spans="1:10" s="4" customFormat="1" ht="20.100000000000001" customHeight="1">
      <c r="A166" s="24"/>
      <c r="B166" s="25" t="s">
        <v>84</v>
      </c>
      <c r="C166" s="97">
        <f>1410+88+88</f>
        <v>1586</v>
      </c>
      <c r="D166" s="32" t="s">
        <v>31</v>
      </c>
      <c r="E166" s="108"/>
      <c r="F166" s="84"/>
      <c r="G166" s="108"/>
      <c r="H166" s="84"/>
      <c r="I166" s="83"/>
      <c r="J166" s="11"/>
    </row>
    <row r="167" spans="1:10" s="4" customFormat="1" ht="20.100000000000001" customHeight="1">
      <c r="A167" s="24"/>
      <c r="B167" s="25" t="s">
        <v>143</v>
      </c>
      <c r="C167" s="26">
        <v>523</v>
      </c>
      <c r="D167" s="32" t="s">
        <v>31</v>
      </c>
      <c r="E167" s="108"/>
      <c r="F167" s="84"/>
      <c r="G167" s="108"/>
      <c r="H167" s="84"/>
      <c r="I167" s="83"/>
      <c r="J167" s="11"/>
    </row>
    <row r="168" spans="1:10" s="4" customFormat="1" ht="20.100000000000001" customHeight="1">
      <c r="A168" s="24"/>
      <c r="B168" s="26" t="s">
        <v>145</v>
      </c>
      <c r="C168" s="26">
        <v>105</v>
      </c>
      <c r="D168" s="32" t="s">
        <v>31</v>
      </c>
      <c r="E168" s="108"/>
      <c r="F168" s="84"/>
      <c r="G168" s="108"/>
      <c r="H168" s="84"/>
      <c r="I168" s="83"/>
      <c r="J168" s="11"/>
    </row>
    <row r="169" spans="1:10" s="4" customFormat="1" ht="20.100000000000001" customHeight="1">
      <c r="A169" s="24"/>
      <c r="B169" s="25"/>
      <c r="C169" s="26"/>
      <c r="D169" s="32"/>
      <c r="E169" s="108"/>
      <c r="F169" s="109"/>
      <c r="G169" s="108"/>
      <c r="H169" s="109"/>
      <c r="I169" s="108"/>
      <c r="J169" s="11"/>
    </row>
    <row r="170" spans="1:10" s="4" customFormat="1" ht="20.100000000000001" customHeight="1">
      <c r="A170" s="24"/>
      <c r="B170" s="25"/>
      <c r="C170" s="26"/>
      <c r="D170" s="32"/>
      <c r="E170" s="108"/>
      <c r="F170" s="109"/>
      <c r="G170" s="108"/>
      <c r="H170" s="109"/>
      <c r="I170" s="108"/>
      <c r="J170" s="11"/>
    </row>
    <row r="171" spans="1:10" s="4" customFormat="1" ht="20.100000000000001" customHeight="1">
      <c r="A171" s="24"/>
      <c r="B171" s="25"/>
      <c r="C171" s="26"/>
      <c r="D171" s="32"/>
      <c r="E171" s="108"/>
      <c r="F171" s="109"/>
      <c r="G171" s="108"/>
      <c r="H171" s="109"/>
      <c r="I171" s="108"/>
      <c r="J171" s="11"/>
    </row>
    <row r="172" spans="1:10" s="4" customFormat="1" ht="20.100000000000001" customHeight="1">
      <c r="A172" s="24"/>
      <c r="B172" s="25"/>
      <c r="C172" s="26"/>
      <c r="D172" s="32"/>
      <c r="E172" s="108"/>
      <c r="F172" s="109"/>
      <c r="G172" s="108"/>
      <c r="H172" s="109"/>
      <c r="I172" s="108"/>
      <c r="J172" s="11"/>
    </row>
    <row r="173" spans="1:10" s="4" customFormat="1" ht="20.100000000000001" customHeight="1">
      <c r="A173" s="24"/>
      <c r="B173" s="25"/>
      <c r="C173" s="26"/>
      <c r="D173" s="32"/>
      <c r="E173" s="108"/>
      <c r="F173" s="109"/>
      <c r="G173" s="108"/>
      <c r="H173" s="109"/>
      <c r="I173" s="108"/>
      <c r="J173" s="11"/>
    </row>
    <row r="174" spans="1:10" s="4" customFormat="1" ht="20.100000000000001" customHeight="1">
      <c r="A174" s="24"/>
      <c r="B174" s="25"/>
      <c r="C174" s="26"/>
      <c r="D174" s="32"/>
      <c r="E174" s="108"/>
      <c r="F174" s="109"/>
      <c r="G174" s="108"/>
      <c r="H174" s="109"/>
      <c r="I174" s="108"/>
      <c r="J174" s="11"/>
    </row>
    <row r="175" spans="1:10" s="4" customFormat="1" ht="20.100000000000001" customHeight="1">
      <c r="A175" s="24"/>
      <c r="B175" s="25"/>
      <c r="C175" s="26"/>
      <c r="D175" s="32"/>
      <c r="E175" s="108"/>
      <c r="F175" s="109"/>
      <c r="G175" s="108"/>
      <c r="H175" s="109"/>
      <c r="I175" s="108"/>
      <c r="J175" s="11"/>
    </row>
    <row r="176" spans="1:10" s="4" customFormat="1" ht="20.100000000000001" customHeight="1">
      <c r="A176" s="24"/>
      <c r="B176" s="25"/>
      <c r="C176" s="26"/>
      <c r="D176" s="32"/>
      <c r="E176" s="108"/>
      <c r="F176" s="109"/>
      <c r="G176" s="108"/>
      <c r="H176" s="109"/>
      <c r="I176" s="108"/>
      <c r="J176" s="11"/>
    </row>
    <row r="177" spans="1:10" s="4" customFormat="1" ht="20.100000000000001" customHeight="1">
      <c r="A177" s="24"/>
      <c r="B177" s="25"/>
      <c r="C177" s="26"/>
      <c r="D177" s="32"/>
      <c r="E177" s="108"/>
      <c r="F177" s="109"/>
      <c r="G177" s="108"/>
      <c r="H177" s="109"/>
      <c r="I177" s="108"/>
      <c r="J177" s="11"/>
    </row>
    <row r="178" spans="1:10" s="4" customFormat="1" ht="20.100000000000001" customHeight="1">
      <c r="A178" s="24"/>
      <c r="B178" s="25"/>
      <c r="C178" s="26"/>
      <c r="D178" s="32"/>
      <c r="E178" s="108"/>
      <c r="F178" s="109"/>
      <c r="G178" s="108"/>
      <c r="H178" s="109"/>
      <c r="I178" s="108"/>
      <c r="J178" s="11"/>
    </row>
    <row r="179" spans="1:10" s="4" customFormat="1" ht="20.100000000000001" customHeight="1">
      <c r="A179" s="24"/>
      <c r="B179" s="25"/>
      <c r="C179" s="26"/>
      <c r="D179" s="32"/>
      <c r="E179" s="108"/>
      <c r="F179" s="109"/>
      <c r="G179" s="108"/>
      <c r="H179" s="109"/>
      <c r="I179" s="108"/>
      <c r="J179" s="11"/>
    </row>
    <row r="180" spans="1:10" s="4" customFormat="1" ht="20.100000000000001" customHeight="1">
      <c r="A180" s="24"/>
      <c r="B180" s="25"/>
      <c r="C180" s="26"/>
      <c r="D180" s="32"/>
      <c r="E180" s="108"/>
      <c r="F180" s="109"/>
      <c r="G180" s="108"/>
      <c r="H180" s="109"/>
      <c r="I180" s="108"/>
      <c r="J180" s="11"/>
    </row>
    <row r="181" spans="1:10" s="4" customFormat="1" ht="20.100000000000001" customHeight="1">
      <c r="A181" s="42"/>
      <c r="B181" s="51"/>
      <c r="C181" s="100"/>
      <c r="D181" s="113"/>
      <c r="E181" s="111"/>
      <c r="F181" s="114"/>
      <c r="G181" s="111"/>
      <c r="H181" s="114"/>
      <c r="I181" s="111"/>
      <c r="J181" s="50"/>
    </row>
    <row r="182" spans="1:10" s="59" customFormat="1" ht="20.100000000000001" customHeight="1" thickBot="1">
      <c r="A182" s="60"/>
      <c r="B182" s="56" t="s">
        <v>85</v>
      </c>
      <c r="C182" s="87"/>
      <c r="D182" s="55"/>
      <c r="E182" s="76"/>
      <c r="F182" s="77">
        <f>SUM(F159:F181)</f>
        <v>0</v>
      </c>
      <c r="G182" s="77"/>
      <c r="H182" s="77">
        <f>SUM(H159:H181)</f>
        <v>0</v>
      </c>
      <c r="I182" s="77">
        <f>SUM(I159:I181)</f>
        <v>0</v>
      </c>
      <c r="J182" s="62"/>
    </row>
    <row r="183" spans="1:10" s="4" customFormat="1" ht="20.100000000000001" customHeight="1" thickTop="1">
      <c r="A183" s="28" t="s">
        <v>28</v>
      </c>
      <c r="B183" s="31" t="s">
        <v>97</v>
      </c>
      <c r="C183" s="97"/>
      <c r="D183" s="10"/>
      <c r="E183" s="98"/>
      <c r="F183" s="115"/>
      <c r="G183" s="115"/>
      <c r="H183" s="115"/>
      <c r="I183" s="115"/>
      <c r="J183" s="11"/>
    </row>
    <row r="184" spans="1:10" s="4" customFormat="1" ht="20.100000000000001" customHeight="1">
      <c r="A184" s="28">
        <v>958</v>
      </c>
      <c r="B184" s="154" t="s">
        <v>142</v>
      </c>
      <c r="C184" s="97">
        <v>958</v>
      </c>
      <c r="D184" s="10" t="s">
        <v>32</v>
      </c>
      <c r="E184" s="98"/>
      <c r="F184" s="84"/>
      <c r="G184" s="98"/>
      <c r="H184" s="84"/>
      <c r="I184" s="83"/>
      <c r="J184" s="11" t="s">
        <v>151</v>
      </c>
    </row>
    <row r="185" spans="1:10" s="4" customFormat="1" ht="20.100000000000001" customHeight="1">
      <c r="A185" s="49"/>
      <c r="B185" s="155" t="s">
        <v>137</v>
      </c>
      <c r="C185" s="100">
        <v>16</v>
      </c>
      <c r="D185" s="44" t="s">
        <v>31</v>
      </c>
      <c r="E185" s="101"/>
      <c r="F185" s="84"/>
      <c r="G185" s="101"/>
      <c r="H185" s="84"/>
      <c r="I185" s="83"/>
      <c r="J185" s="50"/>
    </row>
    <row r="186" spans="1:10" s="4" customFormat="1" ht="20.100000000000001" customHeight="1">
      <c r="A186" s="49"/>
      <c r="B186" s="155" t="s">
        <v>140</v>
      </c>
      <c r="C186" s="100">
        <v>12</v>
      </c>
      <c r="D186" s="44" t="s">
        <v>32</v>
      </c>
      <c r="E186" s="101"/>
      <c r="F186" s="84"/>
      <c r="G186" s="98"/>
      <c r="H186" s="84"/>
      <c r="I186" s="83"/>
      <c r="J186" s="50"/>
    </row>
    <row r="187" spans="1:10" s="4" customFormat="1" ht="20.100000000000001" customHeight="1">
      <c r="A187" s="49"/>
      <c r="B187" s="156" t="s">
        <v>141</v>
      </c>
      <c r="C187" s="100"/>
      <c r="D187" s="44"/>
      <c r="E187" s="101"/>
      <c r="F187" s="102"/>
      <c r="G187" s="101"/>
      <c r="H187" s="102"/>
      <c r="I187" s="107"/>
      <c r="J187" s="50"/>
    </row>
    <row r="188" spans="1:10" s="4" customFormat="1" ht="39.950000000000003" customHeight="1">
      <c r="A188" s="49"/>
      <c r="B188" s="153" t="s">
        <v>150</v>
      </c>
      <c r="C188" s="97">
        <v>1876</v>
      </c>
      <c r="D188" s="10" t="s">
        <v>31</v>
      </c>
      <c r="E188" s="98"/>
      <c r="F188" s="84"/>
      <c r="G188" s="98"/>
      <c r="H188" s="84"/>
      <c r="I188" s="83"/>
      <c r="J188" s="50"/>
    </row>
    <row r="189" spans="1:10" s="4" customFormat="1" ht="20.100000000000001" customHeight="1">
      <c r="A189" s="49"/>
      <c r="B189" s="153" t="s">
        <v>144</v>
      </c>
      <c r="C189" s="100">
        <v>1</v>
      </c>
      <c r="D189" s="44" t="s">
        <v>6</v>
      </c>
      <c r="E189" s="101"/>
      <c r="F189" s="84"/>
      <c r="G189" s="101"/>
      <c r="H189" s="84"/>
      <c r="I189" s="83"/>
      <c r="J189" s="50" t="s">
        <v>94</v>
      </c>
    </row>
    <row r="190" spans="1:10" s="4" customFormat="1" ht="20.100000000000001" customHeight="1">
      <c r="A190" s="49"/>
      <c r="B190" s="130"/>
      <c r="C190" s="100"/>
      <c r="D190" s="44"/>
      <c r="E190" s="101" t="s">
        <v>146</v>
      </c>
      <c r="F190" s="102"/>
      <c r="G190" s="101"/>
      <c r="H190" s="102"/>
      <c r="I190" s="107"/>
      <c r="J190" s="50"/>
    </row>
    <row r="191" spans="1:10" s="59" customFormat="1" ht="20.100000000000001" customHeight="1" thickBot="1">
      <c r="A191" s="63"/>
      <c r="B191" s="64" t="str">
        <f>"รวมงาน"&amp;B183</f>
        <v>รวมงานงานเบ็ดเตล็ด</v>
      </c>
      <c r="C191" s="116"/>
      <c r="D191" s="63"/>
      <c r="E191" s="117"/>
      <c r="F191" s="118">
        <f>SUM(F184:F190)</f>
        <v>0</v>
      </c>
      <c r="G191" s="118"/>
      <c r="H191" s="118">
        <f>SUM(H184:H190)</f>
        <v>0</v>
      </c>
      <c r="I191" s="118">
        <f>SUM(I184:I190)</f>
        <v>0</v>
      </c>
      <c r="J191" s="65"/>
    </row>
    <row r="192" spans="1:10" s="69" customFormat="1" ht="20.100000000000001" customHeight="1" thickTop="1" thickBot="1">
      <c r="A192" s="66"/>
      <c r="B192" s="67" t="s">
        <v>17</v>
      </c>
      <c r="C192" s="119"/>
      <c r="D192" s="120"/>
      <c r="E192" s="121"/>
      <c r="F192" s="122">
        <f>F191+F182+F157+F144+F111+F94+F67+F45</f>
        <v>0</v>
      </c>
      <c r="G192" s="122"/>
      <c r="H192" s="122">
        <f>H191+H182+H157+H144+H111+H94+H67+H45</f>
        <v>0</v>
      </c>
      <c r="I192" s="122">
        <f>I191+I182+I157+I144+I111+I94+I67+I45</f>
        <v>0</v>
      </c>
      <c r="J192" s="68"/>
    </row>
    <row r="193" spans="1:10" s="3" customFormat="1" ht="20.100000000000001" customHeight="1" thickTop="1">
      <c r="A193" s="4"/>
      <c r="B193" s="7"/>
      <c r="C193" s="123"/>
      <c r="D193" s="124"/>
      <c r="E193" s="125"/>
      <c r="F193" s="125"/>
      <c r="G193" s="125"/>
      <c r="H193" s="125"/>
      <c r="I193" s="125"/>
      <c r="J193" s="54"/>
    </row>
  </sheetData>
  <mergeCells count="9">
    <mergeCell ref="A1:J1"/>
    <mergeCell ref="A8:A9"/>
    <mergeCell ref="B8:B9"/>
    <mergeCell ref="C8:C9"/>
    <mergeCell ref="D8:D9"/>
    <mergeCell ref="E8:F8"/>
    <mergeCell ref="G8:H8"/>
    <mergeCell ref="I8:I9"/>
    <mergeCell ref="J8:J9"/>
  </mergeCells>
  <phoneticPr fontId="155" type="noConversion"/>
  <printOptions horizontalCentered="1"/>
  <pageMargins left="0.70866141732283505" right="0.70866141732283505" top="0.74803149606299202" bottom="0.74803149606299202" header="0.31496062992126" footer="0.31496062992126"/>
  <pageSetup paperSize="9" scale="87" fitToHeight="0" orientation="landscape" horizontalDpi="4294967293" verticalDpi="4294967293" r:id="rId1"/>
  <headerFooter>
    <oddHeader xml:space="preserve">&amp;Rปร.4 (สถ.)  /  &amp;P/&amp;N
</oddHeader>
  </headerFooter>
  <rowBreaks count="10" manualBreakCount="10">
    <brk id="27" max="9" man="1"/>
    <brk id="45" max="9" man="1"/>
    <brk id="67" max="9" man="1"/>
    <brk id="82" max="9" man="1"/>
    <brk id="94" max="9" man="1"/>
    <brk id="111" max="9" man="1"/>
    <brk id="125" max="9" man="1"/>
    <brk id="144" max="9" man="1"/>
    <brk id="157" max="9" man="1"/>
    <brk id="18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4.2 ปร.4 AR</vt:lpstr>
      <vt:lpstr>'4.2 ปร.4 AR'!Print_Area</vt:lpstr>
      <vt:lpstr>'4.2 ปร.4 AR'!Print_Titles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BOMBAY</cp:lastModifiedBy>
  <cp:lastPrinted>2021-05-30T13:45:40Z</cp:lastPrinted>
  <dcterms:created xsi:type="dcterms:W3CDTF">2014-11-11T09:07:56Z</dcterms:created>
  <dcterms:modified xsi:type="dcterms:W3CDTF">2021-05-30T14:06:20Z</dcterms:modified>
</cp:coreProperties>
</file>